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pparuit_sabine\Documents\"/>
    </mc:Choice>
  </mc:AlternateContent>
  <xr:revisionPtr revIDLastSave="0" documentId="8_{93BE5D61-97EB-4B63-81C2-0DECC9D62CDB}" xr6:coauthVersionLast="44" xr6:coauthVersionMax="44" xr10:uidLastSave="{00000000-0000-0000-0000-000000000000}"/>
  <bookViews>
    <workbookView xWindow="-110" yWindow="-110" windowWidth="17020" windowHeight="10120" xr2:uid="{00000000-000D-0000-FFFF-FFFF00000000}"/>
  </bookViews>
  <sheets>
    <sheet name="Fond gaz électricité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6" i="1"/>
  <c r="K7" i="1"/>
  <c r="K5" i="1"/>
  <c r="K4" i="1"/>
  <c r="K3" i="1"/>
  <c r="E584" i="1" l="1"/>
  <c r="F4" i="1" l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48" i="1"/>
  <c r="H448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552" i="1"/>
  <c r="H552" i="1" s="1"/>
  <c r="F553" i="1"/>
  <c r="H553" i="1" s="1"/>
  <c r="F554" i="1"/>
  <c r="H554" i="1" s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F583" i="1"/>
  <c r="F3" i="1"/>
  <c r="H3" i="1" s="1"/>
  <c r="F584" i="1" l="1"/>
  <c r="H582" i="1"/>
  <c r="H583" i="1"/>
  <c r="D584" i="1"/>
  <c r="G584" i="1" l="1"/>
  <c r="H584" i="1" s="1"/>
  <c r="C585" i="1"/>
</calcChain>
</file>

<file path=xl/sharedStrings.xml><?xml version="1.0" encoding="utf-8"?>
<sst xmlns="http://schemas.openxmlformats.org/spreadsheetml/2006/main" count="1180" uniqueCount="694">
  <si>
    <t>Code CPAS (NIS)</t>
  </si>
  <si>
    <t xml:space="preserve">Naam van </t>
  </si>
  <si>
    <t xml:space="preserve">Le nom du </t>
  </si>
  <si>
    <t>Code OCMW (NIS)</t>
  </si>
  <si>
    <t>CPAS</t>
  </si>
  <si>
    <t>AARTSELAAR</t>
  </si>
  <si>
    <t>ANTWERPEN</t>
  </si>
  <si>
    <t>ANVERS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</si>
  <si>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</si>
  <si>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</si>
  <si>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</si>
  <si>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</si>
  <si>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</si>
  <si>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</si>
  <si>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</si>
  <si>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</si>
  <si>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</si>
  <si>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</si>
  <si>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</si>
  <si>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</si>
  <si>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</si>
  <si>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</si>
  <si>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</si>
  <si>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</si>
  <si>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</si>
  <si>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</si>
  <si>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</si>
  <si>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</si>
  <si>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</si>
  <si>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</si>
  <si>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</si>
  <si>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</si>
  <si>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</si>
  <si>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</si>
  <si>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</si>
  <si>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</si>
  <si>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</si>
  <si>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</si>
  <si>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</si>
  <si>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</si>
  <si>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</si>
  <si>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</si>
  <si>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LIERRE</t>
  </si>
  <si>
    <t>MECHELEN</t>
  </si>
  <si>
    <t>MALINES</t>
  </si>
  <si>
    <t>NIJLEN</t>
  </si>
  <si>
    <t>PUTTE</t>
  </si>
  <si>
    <t>SINT-KATELIJNE-WAVER</t>
  </si>
  <si>
    <t>WILLEBROEK</t>
  </si>
  <si>
    <t>PUURS-SINT-AMANDS</t>
  </si>
  <si>
    <t>ARENDONK</t>
  </si>
  <si>
    <t>BAARLE-HERTOG</t>
  </si>
  <si>
    <t>BAERLE-DUC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</si>
  <si>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</si>
  <si>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</si>
  <si>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</si>
  <si>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</si>
  <si>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</si>
  <si>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</si>
  <si>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</si>
  <si>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</si>
  <si>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</si>
  <si>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</si>
  <si>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</si>
  <si>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</si>
  <si>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</si>
  <si>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</si>
  <si>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</si>
  <si>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</si>
  <si>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</si>
  <si>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</si>
  <si>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</si>
  <si>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</si>
  <si>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</si>
  <si>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</si>
  <si>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</si>
  <si>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</si>
  <si>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</si>
  <si>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ANDERLECHT</t>
  </si>
  <si>
    <t>OUDERGEM</t>
  </si>
  <si>
    <t>AUDERGHEM</t>
  </si>
  <si>
    <t>SINT-AGATHA-BERCHEM</t>
  </si>
  <si>
    <t>BERCHEM-SAINTE-AGATHE</t>
  </si>
  <si>
    <t>BRUSSEL</t>
  </si>
  <si>
    <t>BRUXELLES</t>
  </si>
  <si>
    <t>ETTERBEEK</t>
  </si>
  <si>
    <t>EVERE</t>
  </si>
  <si>
    <t>VORST</t>
  </si>
  <si>
    <t>FOREST</t>
  </si>
  <si>
    <t>GANSHOREN</t>
  </si>
  <si>
    <t>ELSENE</t>
  </si>
  <si>
    <t>IXELLES</t>
  </si>
  <si>
    <t>JETTE</t>
  </si>
  <si>
    <t>KOEKELBERG</t>
  </si>
  <si>
    <t>SINT-JANS-MOLENBEEK</t>
  </si>
  <si>
    <t>MOLENBEEK-SAINT-JEAN</t>
  </si>
  <si>
    <t>SINT-GILLIS</t>
  </si>
  <si>
    <t>SAINT-GILLES</t>
  </si>
  <si>
    <t>SINT-JOOST-TEN-NODE</t>
  </si>
  <si>
    <t>SAINT-JOSSE-TEN-NOODE</t>
  </si>
  <si>
    <t>SCHAARBEEK</t>
  </si>
  <si>
    <t>SCHAERBEEK</t>
  </si>
  <si>
    <t>UKKEL</t>
  </si>
  <si>
    <t>UCCLE</t>
  </si>
  <si>
    <t>WATERMAAL-BOSVOORDE</t>
  </si>
  <si>
    <t>WATERMAEL-BOITSFORT</t>
  </si>
  <si>
    <t>SINT-LAMBRECHTS-WOLUWE</t>
  </si>
  <si>
    <t>WOLUWE-SAINT-LAMBERT</t>
  </si>
  <si>
    <t>SINT-PIETERS-WOLUWE</t>
  </si>
  <si>
    <t>WOLUWE-SAINT-PIERRE</t>
  </si>
  <si>
    <t>ASSE</t>
  </si>
  <si>
    <t>BEERSEL</t>
  </si>
  <si>
    <t>BEVER</t>
  </si>
  <si>
    <t>BIEVENE</t>
  </si>
  <si>
    <t>DILBEEK</t>
  </si>
  <si>
    <t>GALMAARDEN</t>
  </si>
  <si>
    <t>GAMMERAGES</t>
  </si>
  <si>
    <t>GOOIK</t>
  </si>
  <si>
    <t>GRIMBERGEN</t>
  </si>
  <si>
    <t>HALLE</t>
  </si>
  <si>
    <t>HAL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</si>
  <si>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</si>
  <si>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</si>
  <si>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</si>
  <si>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</si>
  <si>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</si>
  <si>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</si>
  <si>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</si>
  <si>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</si>
  <si>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</si>
  <si>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</si>
  <si>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</si>
  <si>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</si>
  <si>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</si>
  <si>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</si>
  <si>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</si>
  <si>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</si>
  <si>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VILVORDE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</si>
  <si>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</si>
  <si>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</si>
  <si>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</si>
  <si>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</si>
  <si>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</si>
  <si>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</si>
  <si>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</si>
  <si>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RHODE-SAINT-GENESE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</si>
  <si>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</si>
  <si>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</si>
  <si>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</si>
  <si>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</si>
  <si>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</si>
  <si>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</si>
  <si>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</si>
  <si>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</si>
  <si>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</si>
  <si>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</si>
  <si>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</si>
  <si>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</si>
  <si>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</si>
  <si>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</si>
  <si>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</si>
  <si>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</si>
  <si>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</si>
  <si>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</si>
  <si>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</si>
  <si>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</si>
  <si>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</si>
  <si>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</si>
  <si>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</si>
  <si>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LOUVAIN</t>
  </si>
  <si>
    <t>LUBBEEK</t>
  </si>
  <si>
    <t>OUD-HEVERLEE</t>
  </si>
  <si>
    <t>ROTSELAAR</t>
  </si>
  <si>
    <t>TERVUREN</t>
  </si>
  <si>
    <t>TIENEN</t>
  </si>
  <si>
    <t>TIRLEMONT</t>
  </si>
  <si>
    <t>TREMELO</t>
  </si>
  <si>
    <t>ZOUTLEEUW</t>
  </si>
  <si>
    <t>LEAU</t>
  </si>
  <si>
    <t>LINTER</t>
  </si>
  <si>
    <t>SCHERPENHEUVEL-ZICHEM</t>
  </si>
  <si>
    <t>MONTAIGU-ZICHEM</t>
  </si>
  <si>
    <t>TIELT-WINGE</t>
  </si>
  <si>
    <t>GLABBEEK</t>
  </si>
  <si>
    <t>BEAUVECHAIN</t>
  </si>
  <si>
    <t>BEVEKOM</t>
  </si>
  <si>
    <t>BRAINE-L'ALLEUD</t>
  </si>
  <si>
    <t>EIGENBRAKEL</t>
  </si>
  <si>
    <t>BRAINE-LE-CHATEAU</t>
  </si>
  <si>
    <t>KASTEELBRAKEL</t>
  </si>
  <si>
    <t>CHAUMONT-GISTOUX</t>
  </si>
  <si>
    <t>COURT-SAINT-ETIENNE</t>
  </si>
  <si>
    <t>GENAPPE</t>
  </si>
  <si>
    <t>GENEPIËN</t>
  </si>
  <si>
    <t>GREZ-DOICEAU</t>
  </si>
  <si>
    <t>GRAVEN</t>
  </si>
  <si>
    <t>INCOURT</t>
  </si>
  <si>
    <t>ITTRE</t>
  </si>
  <si>
    <t>ITTER</t>
  </si>
  <si>
    <t>JODOIGNE</t>
  </si>
  <si>
    <t>GELDENAKEN</t>
  </si>
  <si>
    <t>LA HULPE</t>
  </si>
  <si>
    <t>TERHULPEN</t>
  </si>
  <si>
    <t>MONT-SAINT-GUIBERT</t>
  </si>
  <si>
    <t>NIVELLES</t>
  </si>
  <si>
    <t>NIJVEL</t>
  </si>
  <si>
    <t>PERWEZ</t>
  </si>
  <si>
    <t>PERWIJS</t>
  </si>
  <si>
    <t>RIXENSART</t>
  </si>
  <si>
    <t>TUBIZE</t>
  </si>
  <si>
    <t>TUBEKE</t>
  </si>
  <si>
    <t>VILLERS-LA-VILLE</t>
  </si>
  <si>
    <t>WATERLOO</t>
  </si>
  <si>
    <t>WAVRE</t>
  </si>
  <si>
    <t>WAVER</t>
  </si>
  <si>
    <t>CHASTRE</t>
  </si>
  <si>
    <t>HELECINE</t>
  </si>
  <si>
    <t>LASNE</t>
  </si>
  <si>
    <t>ORP-JAUCHE</t>
  </si>
  <si>
    <t>OTTIGNIES-LOUVAIN-LA-NEUVE</t>
  </si>
  <si>
    <t>RAMILLIES</t>
  </si>
  <si>
    <t>REBECQ</t>
  </si>
  <si>
    <t>WALHAIN</t>
  </si>
  <si>
    <t>BEERNEM</t>
  </si>
  <si>
    <t>BLANKENBERGE</t>
  </si>
  <si>
    <t>BRUGGE</t>
  </si>
  <si>
    <t>BRUGES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</si>
  <si>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</si>
  <si>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</si>
  <si>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</si>
  <si>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</si>
  <si>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</si>
  <si>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</si>
  <si>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</si>
  <si>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</si>
  <si>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DIXMUDE</t>
  </si>
  <si>
    <t>HOUTHULST</t>
  </si>
  <si>
    <t>KOEKELARE</t>
  </si>
  <si>
    <t>KORTEMARK</t>
  </si>
  <si>
    <t>LO-RENINGE</t>
  </si>
  <si>
    <t>IEPER</t>
  </si>
  <si>
    <t>YPRES</t>
  </si>
  <si>
    <t>MESEN</t>
  </si>
  <si>
    <t>MESSINES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</si>
  <si>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</si>
  <si>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</si>
  <si>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</si>
  <si>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</si>
  <si>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</si>
  <si>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</si>
  <si>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</si>
  <si>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</si>
  <si>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</si>
  <si>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</si>
  <si>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</si>
  <si>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COURTRAI</t>
  </si>
  <si>
    <t>KUURNE</t>
  </si>
  <si>
    <t>LENDELEDE</t>
  </si>
  <si>
    <t>MENEN</t>
  </si>
  <si>
    <t>MENIN</t>
  </si>
  <si>
    <t>WAREGEM</t>
  </si>
  <si>
    <t>WEVELGEM</t>
  </si>
  <si>
    <t>ZWEVEGEM</t>
  </si>
  <si>
    <t>SPIERE-HELKIJN</t>
  </si>
  <si>
    <t>ESPIERRES-HELCHIN</t>
  </si>
  <si>
    <t>BREDENE</t>
  </si>
  <si>
    <t>GISTEL</t>
  </si>
  <si>
    <t>ICHTEGEM</t>
  </si>
  <si>
    <t>MIDDELKERKE</t>
  </si>
  <si>
    <t>OOSTENDE</t>
  </si>
  <si>
    <t>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</si>
  <si>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</si>
  <si>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</si>
  <si>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</si>
  <si>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</si>
  <si>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</si>
  <si>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</si>
  <si>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</si>
  <si>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</si>
  <si>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</si>
  <si>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ROULERS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</si>
  <si>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</si>
  <si>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</si>
  <si>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</si>
  <si>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</si>
  <si>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</si>
  <si>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</si>
  <si>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</si>
  <si>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</si>
  <si>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</si>
  <si>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</si>
  <si>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</si>
  <si>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</si>
  <si>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LA PANNE</t>
  </si>
  <si>
    <t>KOKSIJDE</t>
  </si>
  <si>
    <t>NIEUWPOORT</t>
  </si>
  <si>
    <t>NIEUPORT</t>
  </si>
  <si>
    <t>VEURNE</t>
  </si>
  <si>
    <t>FURNES</t>
  </si>
  <si>
    <t>AALST</t>
  </si>
  <si>
    <t>ALOST</t>
  </si>
  <si>
    <t>DENDERLEEUW</t>
  </si>
  <si>
    <t>GERAARDSBERGEN</t>
  </si>
  <si>
    <t>GRAMMONT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</si>
  <si>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</si>
  <si>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</si>
  <si>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</si>
  <si>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</si>
  <si>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</si>
  <si>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</si>
  <si>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</si>
  <si>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</si>
  <si>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</si>
  <si>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</si>
  <si>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TERMONDE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</si>
  <si>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</si>
  <si>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</si>
  <si>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</si>
  <si>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</si>
  <si>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</si>
  <si>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</si>
  <si>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</si>
  <si>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</si>
  <si>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</si>
  <si>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</si>
  <si>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</si>
  <si>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</si>
  <si>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</si>
  <si>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DEINZE</t>
  </si>
  <si>
    <t>DE PINTE</t>
  </si>
  <si>
    <t>AALTER</t>
  </si>
  <si>
    <t>DESTELBERGEN</t>
  </si>
  <si>
    <t>EVERGEM</t>
  </si>
  <si>
    <t>GAVERE</t>
  </si>
  <si>
    <t>GENT</t>
  </si>
  <si>
    <t>GAND</t>
  </si>
  <si>
    <t>LOCHRISTI</t>
  </si>
  <si>
    <t>MELLE</t>
  </si>
  <si>
    <t>MERELBEKE</t>
  </si>
  <si>
    <t>MOERBEKE</t>
  </si>
  <si>
    <t>NAZARETH</t>
  </si>
  <si>
    <t>OOSTERZELE</t>
  </si>
  <si>
    <t>SINT-MARTENS-LATEM</t>
  </si>
  <si>
    <t>WACHTEBEKE</t>
  </si>
  <si>
    <t>ZULTE</t>
  </si>
  <si>
    <t>LIEVEGEM</t>
  </si>
  <si>
    <t>OUDENAARDE</t>
  </si>
  <si>
    <t>AUDENARDE</t>
  </si>
  <si>
    <t>RONSE</t>
  </si>
  <si>
    <t>RENAIX</t>
  </si>
  <si>
    <t>BRAKEL</t>
  </si>
  <si>
    <t>KLUISBERGEN</t>
  </si>
  <si>
    <t>WORTEGEM-PETEGEM</t>
  </si>
  <si>
    <t>HOREBEKE</t>
  </si>
  <si>
    <t>LIERDE</t>
  </si>
  <si>
    <t>MAARKEDAL</t>
  </si>
  <si>
    <t>ZWALM</t>
  </si>
  <si>
    <t>KRUIZEM</t>
  </si>
  <si>
    <t>BEVEREN</t>
  </si>
  <si>
    <t>KRUIBEKE</t>
  </si>
  <si>
    <t>LOKEREN</t>
  </si>
  <si>
    <t>SINT-GILLIS-WAAS</t>
  </si>
  <si>
    <t>SINT-NIKLAAS (SINT-NIKLAAS)</t>
  </si>
  <si>
    <t>SAINT-NICOLAS (SAINT-NICOLAS)</t>
  </si>
  <si>
    <t>STEKENE</t>
  </si>
  <si>
    <t>TEMSE</t>
  </si>
  <si>
    <t>TAMISE</t>
  </si>
  <si>
    <t>ATH</t>
  </si>
  <si>
    <t>AAT</t>
  </si>
  <si>
    <t>BELOEIL</t>
  </si>
  <si>
    <t>BERNISSART</t>
  </si>
  <si>
    <t>BRUGELETTE</t>
  </si>
  <si>
    <t>CHIEVRES</t>
  </si>
  <si>
    <t>ELLEZELLES</t>
  </si>
  <si>
    <t>ELZELE</t>
  </si>
  <si>
    <t>FLOBECQ</t>
  </si>
  <si>
    <t>VLOESBERG</t>
  </si>
  <si>
    <t>FRASNES-LEZ-ANVAING</t>
  </si>
  <si>
    <t>CHAPELLE-LEZ-HERLAIMONT</t>
  </si>
  <si>
    <t>CHARLEROI</t>
  </si>
  <si>
    <t>CHATELET</t>
  </si>
  <si>
    <t>COURCELLES</t>
  </si>
  <si>
    <t>FARCIENNES</t>
  </si>
  <si>
    <t>FLEURUS</t>
  </si>
  <si>
    <t>FONTAINE-L'EVEQUE</t>
  </si>
  <si>
    <t>GERPINNES</t>
  </si>
  <si>
    <t>MANAGE</t>
  </si>
  <si>
    <t>MONTIGNY-LE-TILLEUL</t>
  </si>
  <si>
    <t>PONT-A-CELLES</t>
  </si>
  <si>
    <t>SENEFFE</t>
  </si>
  <si>
    <t>AISEAU-PRESLES</t>
  </si>
  <si>
    <t>LES BONS VILLERS</t>
  </si>
  <si>
    <t>BOUSSU</t>
  </si>
  <si>
    <t>DOUR</t>
  </si>
  <si>
    <t>FRAMERIES</t>
  </si>
  <si>
    <t>HENSIES</t>
  </si>
  <si>
    <t>JURBISE</t>
  </si>
  <si>
    <t>JURBEKE</t>
  </si>
  <si>
    <t>LENS</t>
  </si>
  <si>
    <t>MONS</t>
  </si>
  <si>
    <t>BERGEN</t>
  </si>
  <si>
    <t>QUAREGNON</t>
  </si>
  <si>
    <t>QUIEVRAIN</t>
  </si>
  <si>
    <t>SAINT-GHISLAIN</t>
  </si>
  <si>
    <t>COLFONTAINE</t>
  </si>
  <si>
    <t>HONNELLES</t>
  </si>
  <si>
    <t>QUEVY</t>
  </si>
  <si>
    <t>MOESKROEN</t>
  </si>
  <si>
    <t>MOUSCRON</t>
  </si>
  <si>
    <t>KOMEN-WAASTEN</t>
  </si>
  <si>
    <t>COMINES-WARNETON</t>
  </si>
  <si>
    <t>BRAINE-LE-COMTE</t>
  </si>
  <si>
    <t>'S GRAVENBRAKEL</t>
  </si>
  <si>
    <t>ENGHIEN</t>
  </si>
  <si>
    <t>EDINGEN</t>
  </si>
  <si>
    <t>LA LOUVIERE</t>
  </si>
  <si>
    <t>LESSINES</t>
  </si>
  <si>
    <t>LESSEN</t>
  </si>
  <si>
    <t>LE ROEULX</t>
  </si>
  <si>
    <t>SILLY</t>
  </si>
  <si>
    <t>OPZULLIK</t>
  </si>
  <si>
    <t>SOIGNIES</t>
  </si>
  <si>
    <t>ZINNIK</t>
  </si>
  <si>
    <t>ECAUSSINNES</t>
  </si>
  <si>
    <t>ANDERLUES</t>
  </si>
  <si>
    <t>BEAUMONT</t>
  </si>
  <si>
    <t>BINCHE</t>
  </si>
  <si>
    <t>CHIMAY</t>
  </si>
  <si>
    <t>ERQUELINNES</t>
  </si>
  <si>
    <t>FROIDCHAPELLE</t>
  </si>
  <si>
    <t>LOBBES</t>
  </si>
  <si>
    <t>MERBES-LE-CHATEAU</t>
  </si>
  <si>
    <t>MOMIGNIES</t>
  </si>
  <si>
    <t>THUIN</t>
  </si>
  <si>
    <t>ESTINNES</t>
  </si>
  <si>
    <t>HAM-SUR-HEURE-NALINNES</t>
  </si>
  <si>
    <t>MORLANWELZ</t>
  </si>
  <si>
    <t>SIVRY-RANCE</t>
  </si>
  <si>
    <t>ANTOING</t>
  </si>
  <si>
    <t>CELLES</t>
  </si>
  <si>
    <t>ESTAIMPUIS</t>
  </si>
  <si>
    <t>PECQ</t>
  </si>
  <si>
    <t>PERUWELZ</t>
  </si>
  <si>
    <t>RUMES</t>
  </si>
  <si>
    <t>TOURNAI</t>
  </si>
  <si>
    <t>DOORNIK</t>
  </si>
  <si>
    <t>BRUNEHAUT</t>
  </si>
  <si>
    <t>LEUZE-EN-HAINAUT</t>
  </si>
  <si>
    <t>MONT-DE-L'ENCLUS</t>
  </si>
  <si>
    <t>AMAY</t>
  </si>
  <si>
    <t>BURDINNE</t>
  </si>
  <si>
    <t>CLAVIER</t>
  </si>
  <si>
    <t>FERRIERES</t>
  </si>
  <si>
    <t>HAMOIR</t>
  </si>
  <si>
    <t>HERON</t>
  </si>
  <si>
    <t>HUY</t>
  </si>
  <si>
    <t>HOEI</t>
  </si>
  <si>
    <t>MARCHIN</t>
  </si>
  <si>
    <t>MODAVE</t>
  </si>
  <si>
    <t>NANDRIN</t>
  </si>
  <si>
    <t>OUFFET</t>
  </si>
  <si>
    <t>VERLAINE</t>
  </si>
  <si>
    <t>VILLERS-LE-BOUILLET</t>
  </si>
  <si>
    <t>WANZE</t>
  </si>
  <si>
    <t>ANTHISNES</t>
  </si>
  <si>
    <t>ENGIS</t>
  </si>
  <si>
    <t>TINLOT</t>
  </si>
  <si>
    <t>ANS</t>
  </si>
  <si>
    <t>AWANS</t>
  </si>
  <si>
    <t>AYWAILLE</t>
  </si>
  <si>
    <t>BASSENGE</t>
  </si>
  <si>
    <t>BITSINGEN</t>
  </si>
  <si>
    <t>BEYNE-HEUSAY</t>
  </si>
  <si>
    <t>CHAUDFONTAINE</t>
  </si>
  <si>
    <t>COMBLAIN-AU-PONT</t>
  </si>
  <si>
    <t>DALHEM</t>
  </si>
  <si>
    <t>ESNEUX</t>
  </si>
  <si>
    <t>FLERON</t>
  </si>
  <si>
    <t>HERSTAL</t>
  </si>
  <si>
    <t>JUPRELLE</t>
  </si>
  <si>
    <t>LIEGE</t>
  </si>
  <si>
    <t>LUIK</t>
  </si>
  <si>
    <t>OUPEYE</t>
  </si>
  <si>
    <t>SAINT-NICOLAS (LUIK)</t>
  </si>
  <si>
    <t>SAINT-NICOLAS (LIEGE)</t>
  </si>
  <si>
    <t>SERAING</t>
  </si>
  <si>
    <t>SOUMAGNE</t>
  </si>
  <si>
    <t>SPRIMONT</t>
  </si>
  <si>
    <t>VISE</t>
  </si>
  <si>
    <t>WEZET</t>
  </si>
  <si>
    <t>GRACE-HOLLOGNE</t>
  </si>
  <si>
    <t>BLEGNY</t>
  </si>
  <si>
    <t>FLEMALLE</t>
  </si>
  <si>
    <t>NEUPRE</t>
  </si>
  <si>
    <t>TROOZ</t>
  </si>
  <si>
    <t>AMBLEVE</t>
  </si>
  <si>
    <t>AMEL</t>
  </si>
  <si>
    <t>AUBEL</t>
  </si>
  <si>
    <t>BAELEN</t>
  </si>
  <si>
    <t>BÜLLINGEN</t>
  </si>
  <si>
    <t>BULLANGE</t>
  </si>
  <si>
    <t>BUTGENBACH</t>
  </si>
  <si>
    <t>BÜTGENBACH</t>
  </si>
  <si>
    <t>DISON</t>
  </si>
  <si>
    <t>EUPEN</t>
  </si>
  <si>
    <t>HERVE</t>
  </si>
  <si>
    <t>JALHAY</t>
  </si>
  <si>
    <t>KELMIS</t>
  </si>
  <si>
    <t>LA CALAMINE</t>
  </si>
  <si>
    <t>LIERNEUX</t>
  </si>
  <si>
    <t>LIMBOURG</t>
  </si>
  <si>
    <t>LIMBURG</t>
  </si>
  <si>
    <t>LONTZEN</t>
  </si>
  <si>
    <t>MALMEDY</t>
  </si>
  <si>
    <t>OLNE</t>
  </si>
  <si>
    <t>PEPINSTER</t>
  </si>
  <si>
    <t>RAEREN</t>
  </si>
  <si>
    <t>SANKT VITH</t>
  </si>
  <si>
    <t>SAINT-VITH</t>
  </si>
  <si>
    <t>SPA</t>
  </si>
  <si>
    <t>STAVELOT</t>
  </si>
  <si>
    <t>STOUMONT</t>
  </si>
  <si>
    <t>THEUX</t>
  </si>
  <si>
    <t>VERVIERS</t>
  </si>
  <si>
    <t>WAIMES</t>
  </si>
  <si>
    <t>WEISMES</t>
  </si>
  <si>
    <t>WELKENRAEDT</t>
  </si>
  <si>
    <t>TROIS-PONTS</t>
  </si>
  <si>
    <t>BURG-REULAND</t>
  </si>
  <si>
    <t>PLOMBIERES</t>
  </si>
  <si>
    <t>THIMISTER-CLERMONT</t>
  </si>
  <si>
    <t>BERLOZ</t>
  </si>
  <si>
    <t>BRAIVES</t>
  </si>
  <si>
    <t>CRISNEE</t>
  </si>
  <si>
    <t>DONCEEL</t>
  </si>
  <si>
    <t>FEXHE-LE-HAUT-CLOCHER</t>
  </si>
  <si>
    <t>GEER</t>
  </si>
  <si>
    <t>HANNUT</t>
  </si>
  <si>
    <t>HANNUIT</t>
  </si>
  <si>
    <t>LINCENT</t>
  </si>
  <si>
    <t>LIJSEM</t>
  </si>
  <si>
    <t>OREYE</t>
  </si>
  <si>
    <t>OERLE</t>
  </si>
  <si>
    <t>REMICOURT</t>
  </si>
  <si>
    <t>SAINT-GEORGES-SUR-MEUSE</t>
  </si>
  <si>
    <t>WAREMME</t>
  </si>
  <si>
    <t>BORGWORM</t>
  </si>
  <si>
    <t>WASSEIGES</t>
  </si>
  <si>
    <t>FAIMES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</si>
  <si>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</si>
  <si>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</si>
  <si>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</si>
  <si>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</si>
  <si>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</si>
  <si>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</si>
  <si>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</si>
  <si>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</si>
  <si>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HERCK-LA-VILLE</t>
  </si>
  <si>
    <t>LEOPOLDSBURG</t>
  </si>
  <si>
    <t>BOURG-LEOPOLD</t>
  </si>
  <si>
    <t>LUMMEN</t>
  </si>
  <si>
    <t>NIEUWERKERKEN</t>
  </si>
  <si>
    <t>SINT-TRUIDEN</t>
  </si>
  <si>
    <t>SAINT-TROND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</si>
  <si>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</si>
  <si>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</si>
  <si>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</si>
  <si>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</si>
  <si>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</si>
  <si>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</si>
  <si>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</si>
  <si>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</si>
  <si>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</si>
  <si>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</si>
  <si>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</si>
  <si>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</si>
  <si>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</si>
  <si>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</si>
  <si>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</si>
  <si>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OUDSBERGEN</t>
  </si>
  <si>
    <t>PELT</t>
  </si>
  <si>
    <t>ALKEN</t>
  </si>
  <si>
    <t>BILZEN</t>
  </si>
  <si>
    <t>BORGLOON</t>
  </si>
  <si>
    <t>LOOZ</t>
  </si>
  <si>
    <t>HEERS</t>
  </si>
  <si>
    <t>HERSTAPPE</t>
  </si>
  <si>
    <t>HOESELT</t>
  </si>
  <si>
    <t>KORTESSEM</t>
  </si>
  <si>
    <t>LANAKEN</t>
  </si>
  <si>
    <t>RIEMST</t>
  </si>
  <si>
    <t>TONGEREN</t>
  </si>
  <si>
    <t>TONGRES</t>
  </si>
  <si>
    <t>WELLEN</t>
  </si>
  <si>
    <t>MAASMECHELEN</t>
  </si>
  <si>
    <t>VOEREN</t>
  </si>
  <si>
    <t>FOURONS</t>
  </si>
  <si>
    <t>ARLON</t>
  </si>
  <si>
    <t>AARLEN</t>
  </si>
  <si>
    <t>ATTERT</t>
  </si>
  <si>
    <t>AUBANGE</t>
  </si>
  <si>
    <t>MARTELANGE</t>
  </si>
  <si>
    <t>MESSANCY</t>
  </si>
  <si>
    <t>BASTOGNE</t>
  </si>
  <si>
    <t>BASTENAKEN</t>
  </si>
  <si>
    <t>BERTOGNE</t>
  </si>
  <si>
    <t>FAUVILLERS</t>
  </si>
  <si>
    <t>HOUFFALIZE</t>
  </si>
  <si>
    <t>VIELSALM</t>
  </si>
  <si>
    <t>VAUX-SUR-SURE</t>
  </si>
  <si>
    <t>GOUVY</t>
  </si>
  <si>
    <t>SAINTE-ODE</t>
  </si>
  <si>
    <t>DURBUY</t>
  </si>
  <si>
    <t>EREZEE</t>
  </si>
  <si>
    <t>HOTTON</t>
  </si>
  <si>
    <t>LA ROCHE-EN-ARDENNE</t>
  </si>
  <si>
    <t>MARCHE-EN-FAMENNE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</si>
  <si>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</si>
  <si>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</si>
  <si>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</si>
  <si>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</si>
  <si>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</si>
  <si>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</si>
  <si>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</si>
  <si>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</si>
  <si>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LEGLISE</t>
  </si>
  <si>
    <t>LIBIN</t>
  </si>
  <si>
    <t>NEUFCHATEAU</t>
  </si>
  <si>
    <t>PALISEUL</t>
  </si>
  <si>
    <t>SAINT-HUBERT</t>
  </si>
  <si>
    <t>TELLIN</t>
  </si>
  <si>
    <t>WELLIN</t>
  </si>
  <si>
    <t>LIBRAMONT-CHEVIGNY</t>
  </si>
  <si>
    <t>CHINY</t>
  </si>
  <si>
    <t>ETALLE</t>
  </si>
  <si>
    <t>FLORENVILLE</t>
  </si>
  <si>
    <t>MEIX-DEVANT-VIRTON</t>
  </si>
  <si>
    <t>MUSSON</t>
  </si>
  <si>
    <t>SAINT-LEGER</t>
  </si>
  <si>
    <t>TINTIGNY</t>
  </si>
  <si>
    <t>VIRTON</t>
  </si>
  <si>
    <t>HABAY</t>
  </si>
  <si>
    <t>ROUVROY</t>
  </si>
  <si>
    <t>ANHEE</t>
  </si>
  <si>
    <t>BEAURAING</t>
  </si>
  <si>
    <t>BIEVRE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</si>
  <si>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</si>
  <si>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</si>
  <si>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</si>
  <si>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</si>
  <si>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</si>
  <si>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</si>
  <si>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</si>
  <si>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</si>
  <si>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</si>
  <si>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</si>
  <si>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HASTIERE</t>
  </si>
  <si>
    <t>VRESSE-SUR-SEMOIS</t>
  </si>
  <si>
    <t>ANDENNE</t>
  </si>
  <si>
    <t>ASSESSE</t>
  </si>
  <si>
    <t>EGHEZEE</t>
  </si>
  <si>
    <t>FLOREFFE</t>
  </si>
  <si>
    <t>FOSSES-LA-VILLE</t>
  </si>
  <si>
    <t>GESVES</t>
  </si>
  <si>
    <t>METTET</t>
  </si>
  <si>
    <t>NAMUR</t>
  </si>
  <si>
    <t>NAMEN</t>
  </si>
  <si>
    <t>OHEY</t>
  </si>
  <si>
    <t>PROFONDEVILLE</t>
  </si>
  <si>
    <t>SOMBREFFE</t>
  </si>
  <si>
    <t>SAMBREVILLE</t>
  </si>
  <si>
    <t>FERNELMONT</t>
  </si>
  <si>
    <t>JEMEPPE-SUR-SAMBRE</t>
  </si>
  <si>
    <t>LA BRUYERE</t>
  </si>
  <si>
    <t>GEMBLOUX</t>
  </si>
  <si>
    <t>CERFONTAINE</t>
  </si>
  <si>
    <t>COUVIN</t>
  </si>
  <si>
    <t>DOISCHE</t>
  </si>
  <si>
    <t>FLORENNES</t>
  </si>
  <si>
    <t>PHILIPPEVILLE</t>
  </si>
  <si>
    <t>WALCOURT</t>
  </si>
  <si>
    <t>VIROINVAL</t>
  </si>
  <si>
    <t>ART 4</t>
  </si>
  <si>
    <t>Total</t>
  </si>
  <si>
    <t xml:space="preserve">Le complément d'ART 6  </t>
  </si>
  <si>
    <t>ART 6 initial</t>
  </si>
  <si>
    <t>sur base des montants indexés</t>
  </si>
  <si>
    <t xml:space="preserve"> Art 6 définitif</t>
  </si>
  <si>
    <t>Montant T ART 4</t>
  </si>
  <si>
    <t>Montant T ART 6 initial</t>
  </si>
  <si>
    <t>Montant T ART 6 index</t>
  </si>
  <si>
    <t>Montant T initial</t>
  </si>
  <si>
    <t>Montant T Art 6</t>
  </si>
  <si>
    <t>FGE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</si>
</sst>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name val="Arial "/>
    </font>
    <font>
      <b/>
      <sz val="12"/>
      <name val="Arial"/>
      <family val="2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3" borderId="0" xfId="0" applyFont="1" applyFill="1"/>
    <xf numFmtId="0" fontId="2" fillId="0" borderId="0" xfId="0" applyFont="1"/>
    <xf numFmtId="0" fontId="2" fillId="7" borderId="0" xfId="0" applyFont="1" applyFill="1"/>
    <xf numFmtId="0" fontId="1" fillId="3" borderId="0" xfId="0" applyFont="1" applyFill="1"/>
    <xf numFmtId="0" fontId="1" fillId="7" borderId="0" xfId="0" applyFont="1" applyFill="1"/>
    <xf numFmtId="0" fontId="0" fillId="7" borderId="0" xfId="0" applyFill="1"/>
    <xf numFmtId="0" fontId="4" fillId="2" borderId="0" xfId="0" applyFont="1" applyFill="1" applyBorder="1"/>
    <xf numFmtId="0" fontId="4" fillId="3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4" fontId="5" fillId="3" borderId="0" xfId="0" applyNumberFormat="1" applyFont="1" applyFill="1" applyBorder="1"/>
    <xf numFmtId="0" fontId="0" fillId="3" borderId="0" xfId="0" applyFill="1" applyBorder="1"/>
    <xf numFmtId="0" fontId="5" fillId="3" borderId="0" xfId="0" applyFont="1" applyFill="1" applyBorder="1"/>
    <xf numFmtId="0" fontId="5" fillId="2" borderId="0" xfId="0" applyFont="1" applyFill="1" applyBorder="1"/>
    <xf numFmtId="4" fontId="0" fillId="3" borderId="0" xfId="0" applyNumberFormat="1" applyFill="1" applyBorder="1"/>
    <xf numFmtId="4" fontId="0" fillId="3" borderId="0" xfId="0" applyNumberFormat="1" applyFill="1"/>
    <xf numFmtId="4" fontId="6" fillId="3" borderId="1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0" fontId="7" fillId="0" borderId="9" xfId="0" applyFont="1" applyBorder="1"/>
    <xf numFmtId="0" fontId="7" fillId="0" borderId="6" xfId="0" applyFont="1" applyBorder="1"/>
    <xf numFmtId="0" fontId="7" fillId="3" borderId="0" xfId="0" applyFont="1" applyFill="1" applyBorder="1"/>
    <xf numFmtId="4" fontId="7" fillId="3" borderId="9" xfId="0" applyNumberFormat="1" applyFont="1" applyFill="1" applyBorder="1"/>
    <xf numFmtId="4" fontId="6" fillId="3" borderId="12" xfId="0" applyNumberFormat="1" applyFont="1" applyFill="1" applyBorder="1" applyAlignment="1">
      <alignment horizontal="center"/>
    </xf>
    <xf numFmtId="4" fontId="7" fillId="3" borderId="5" xfId="0" applyNumberFormat="1" applyFont="1" applyFill="1" applyBorder="1"/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0" fontId="8" fillId="2" borderId="16" xfId="0" applyFont="1" applyFill="1" applyBorder="1"/>
    <xf numFmtId="0" fontId="6" fillId="3" borderId="12" xfId="0" applyFont="1" applyFill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4" xfId="0" applyFont="1" applyFill="1" applyBorder="1"/>
    <xf numFmtId="0" fontId="7" fillId="3" borderId="14" xfId="0" applyFont="1" applyFill="1" applyBorder="1"/>
    <xf numFmtId="0" fontId="7" fillId="3" borderId="18" xfId="0" applyFont="1" applyFill="1" applyBorder="1"/>
    <xf numFmtId="0" fontId="7" fillId="8" borderId="14" xfId="1" applyNumberFormat="1" applyFont="1" applyFill="1" applyBorder="1" applyAlignment="1">
      <alignment horizontal="left" vertical="center"/>
    </xf>
    <xf numFmtId="0" fontId="7" fillId="0" borderId="10" xfId="0" applyFont="1" applyBorder="1"/>
    <xf numFmtId="0" fontId="7" fillId="0" borderId="9" xfId="0" applyFont="1" applyFill="1" applyBorder="1"/>
    <xf numFmtId="0" fontId="7" fillId="3" borderId="9" xfId="0" applyFont="1" applyFill="1" applyBorder="1"/>
    <xf numFmtId="0" fontId="7" fillId="3" borderId="19" xfId="0" applyFont="1" applyFill="1" applyBorder="1"/>
    <xf numFmtId="0" fontId="7" fillId="3" borderId="8" xfId="0" applyFont="1" applyFill="1" applyBorder="1"/>
    <xf numFmtId="0" fontId="7" fillId="8" borderId="9" xfId="1" applyNumberFormat="1" applyFont="1" applyFill="1" applyBorder="1" applyAlignment="1">
      <alignment horizontal="left" vertical="center"/>
    </xf>
    <xf numFmtId="0" fontId="7" fillId="0" borderId="11" xfId="0" applyFont="1" applyBorder="1"/>
    <xf numFmtId="0" fontId="7" fillId="0" borderId="18" xfId="0" applyFont="1" applyBorder="1"/>
    <xf numFmtId="0" fontId="7" fillId="0" borderId="7" xfId="0" applyFont="1" applyBorder="1"/>
    <xf numFmtId="4" fontId="7" fillId="3" borderId="8" xfId="0" applyNumberFormat="1" applyFont="1" applyFill="1" applyBorder="1"/>
    <xf numFmtId="0" fontId="6" fillId="3" borderId="5" xfId="0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4" fontId="0" fillId="3" borderId="21" xfId="0" applyNumberFormat="1" applyFill="1" applyBorder="1"/>
    <xf numFmtId="4" fontId="0" fillId="3" borderId="22" xfId="0" applyNumberFormat="1" applyFill="1" applyBorder="1"/>
    <xf numFmtId="0" fontId="0" fillId="3" borderId="3" xfId="0" applyFill="1" applyBorder="1"/>
    <xf numFmtId="4" fontId="7" fillId="3" borderId="23" xfId="0" applyNumberFormat="1" applyFont="1" applyFill="1" applyBorder="1"/>
    <xf numFmtId="4" fontId="6" fillId="3" borderId="7" xfId="0" applyNumberFormat="1" applyFont="1" applyFill="1" applyBorder="1"/>
    <xf numFmtId="4" fontId="6" fillId="3" borderId="11" xfId="0" applyNumberFormat="1" applyFont="1" applyFill="1" applyBorder="1"/>
    <xf numFmtId="4" fontId="6" fillId="9" borderId="2" xfId="0" applyNumberFormat="1" applyFont="1" applyFill="1" applyBorder="1" applyAlignment="1">
      <alignment horizontal="center"/>
    </xf>
    <xf numFmtId="4" fontId="7" fillId="9" borderId="4" xfId="0" applyNumberFormat="1" applyFont="1" applyFill="1" applyBorder="1"/>
    <xf numFmtId="4" fontId="7" fillId="9" borderId="10" xfId="0" applyNumberFormat="1" applyFont="1" applyFill="1" applyBorder="1"/>
    <xf numFmtId="4" fontId="7" fillId="9" borderId="9" xfId="0" applyNumberFormat="1" applyFont="1" applyFill="1" applyBorder="1"/>
    <xf numFmtId="4" fontId="7" fillId="9" borderId="19" xfId="0" applyNumberFormat="1" applyFont="1" applyFill="1" applyBorder="1"/>
    <xf numFmtId="4" fontId="4" fillId="9" borderId="20" xfId="0" applyNumberFormat="1" applyFont="1" applyFill="1" applyBorder="1"/>
    <xf numFmtId="4" fontId="0" fillId="9" borderId="0" xfId="0" applyNumberFormat="1" applyFill="1" applyBorder="1"/>
    <xf numFmtId="4" fontId="0" fillId="9" borderId="0" xfId="0" applyNumberFormat="1" applyFill="1"/>
    <xf numFmtId="4" fontId="9" fillId="10" borderId="1" xfId="0" applyNumberFormat="1" applyFont="1" applyFill="1" applyBorder="1" applyAlignment="1">
      <alignment horizontal="center"/>
    </xf>
    <xf numFmtId="4" fontId="9" fillId="10" borderId="3" xfId="0" applyNumberFormat="1" applyFont="1" applyFill="1" applyBorder="1"/>
    <xf numFmtId="4" fontId="7" fillId="10" borderId="23" xfId="0" applyNumberFormat="1" applyFont="1" applyFill="1" applyBorder="1"/>
    <xf numFmtId="4" fontId="7" fillId="10" borderId="10" xfId="0" applyNumberFormat="1" applyFont="1" applyFill="1" applyBorder="1"/>
    <xf numFmtId="4" fontId="7" fillId="10" borderId="19" xfId="0" applyNumberFormat="1" applyFont="1" applyFill="1" applyBorder="1"/>
    <xf numFmtId="4" fontId="7" fillId="10" borderId="1" xfId="0" applyNumberFormat="1" applyFont="1" applyFill="1" applyBorder="1"/>
    <xf numFmtId="4" fontId="6" fillId="10" borderId="7" xfId="0" applyNumberFormat="1" applyFont="1" applyFill="1" applyBorder="1"/>
    <xf numFmtId="4" fontId="0" fillId="10" borderId="0" xfId="0" applyNumberFormat="1" applyFill="1" applyBorder="1"/>
    <xf numFmtId="4" fontId="0" fillId="10" borderId="0" xfId="0" applyNumberFormat="1" applyFill="1"/>
    <xf numFmtId="4" fontId="9" fillId="11" borderId="1" xfId="0" applyNumberFormat="1" applyFont="1" applyFill="1" applyBorder="1" applyAlignment="1">
      <alignment horizontal="center"/>
    </xf>
    <xf numFmtId="4" fontId="9" fillId="11" borderId="3" xfId="0" applyNumberFormat="1" applyFont="1" applyFill="1" applyBorder="1"/>
    <xf numFmtId="4" fontId="7" fillId="11" borderId="23" xfId="0" applyNumberFormat="1" applyFont="1" applyFill="1" applyBorder="1"/>
    <xf numFmtId="4" fontId="7" fillId="11" borderId="10" xfId="0" applyNumberFormat="1" applyFont="1" applyFill="1" applyBorder="1"/>
    <xf numFmtId="4" fontId="6" fillId="11" borderId="3" xfId="0" applyNumberFormat="1" applyFont="1" applyFill="1" applyBorder="1"/>
    <xf numFmtId="4" fontId="0" fillId="11" borderId="22" xfId="0" applyNumberFormat="1" applyFill="1" applyBorder="1"/>
    <xf numFmtId="4" fontId="0" fillId="11" borderId="0" xfId="0" applyNumberFormat="1" applyFill="1" applyBorder="1"/>
    <xf numFmtId="4" fontId="0" fillId="11" borderId="0" xfId="0" applyNumberFormat="1" applyFill="1"/>
    <xf numFmtId="2" fontId="0" fillId="3" borderId="0" xfId="0" applyNumberFormat="1" applyFill="1"/>
    <xf numFmtId="2" fontId="2" fillId="3" borderId="0" xfId="0" applyNumberFormat="1" applyFont="1" applyFill="1"/>
    <xf numFmtId="2" fontId="1" fillId="3" borderId="0" xfId="0" applyNumberFormat="1" applyFont="1" applyFill="1"/>
    <xf numFmtId="2" fontId="4" fillId="3" borderId="0" xfId="0" applyNumberFormat="1" applyFont="1" applyFill="1" applyBorder="1"/>
    <xf numFmtId="2" fontId="0" fillId="3" borderId="0" xfId="0" applyNumberFormat="1" applyFill="1" applyBorder="1"/>
    <xf numFmtId="0" fontId="0" fillId="3" borderId="21" xfId="0" applyFill="1" applyBorder="1"/>
  </cellXfs>
  <cellStyles count="2">
    <cellStyle name="Normal" xfId="0" builtinId="0"/>
    <cellStyle name="Standaard_Art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65537"/>
  <sheetViews>
    <sheetView tabSelected="1" topLeftCell="B1" workbookViewId="0">
      <selection activeCell="J9" sqref="J9"/>
    </sheetView>
  </sheetViews>
  <sheetFormatPr defaultColWidth="10.90625" defaultRowHeight="12.5" zeroHeight="1"/>
  <cols>
    <col min="1" max="1" width="17" customWidth="1"/>
    <col min="2" max="2" width="23.08984375" customWidth="1"/>
    <col min="3" max="3" width="19.08984375" customWidth="1"/>
    <col min="4" max="4" width="20.453125" style="69" customWidth="1"/>
    <col min="5" max="5" width="29" style="78" customWidth="1"/>
    <col min="6" max="6" width="27.36328125" style="86" customWidth="1"/>
    <col min="7" max="7" width="23.90625" style="1" customWidth="1"/>
    <col min="8" max="8" width="15.08984375" style="1" customWidth="1"/>
    <col min="9" max="9" width="9.08984375" style="1" customWidth="1"/>
    <col min="10" max="10" width="19" style="1" customWidth="1"/>
    <col min="11" max="11" width="13.90625" style="1" customWidth="1"/>
    <col min="12" max="12" width="18.36328125" style="1" customWidth="1"/>
    <col min="13" max="13" width="12.90625" style="1" customWidth="1"/>
    <col min="14" max="14" width="11.453125" style="87"/>
    <col min="15" max="106" width="11.453125" style="1"/>
  </cols>
  <sheetData>
    <row r="1" spans="1:108" ht="15" customHeight="1">
      <c r="A1" s="22" t="s">
        <v>0</v>
      </c>
      <c r="B1" s="21" t="s">
        <v>1</v>
      </c>
      <c r="C1" s="35" t="s">
        <v>2</v>
      </c>
      <c r="D1" s="62" t="s">
        <v>685</v>
      </c>
      <c r="E1" s="70" t="s">
        <v>684</v>
      </c>
      <c r="F1" s="79" t="s">
        <v>687</v>
      </c>
      <c r="G1" s="27" t="s">
        <v>682</v>
      </c>
      <c r="H1" s="21" t="s">
        <v>683</v>
      </c>
      <c r="DC1" s="1"/>
      <c r="DD1" s="1"/>
    </row>
    <row r="2" spans="1:108" ht="15" customHeight="1" thickBot="1">
      <c r="A2" s="54" t="s">
        <v>3</v>
      </c>
      <c r="B2" s="53" t="s">
        <v>4</v>
      </c>
      <c r="C2" s="52" t="s">
        <v>4</v>
      </c>
      <c r="D2" s="63"/>
      <c r="E2" s="71" t="s">
        <v>686</v>
      </c>
      <c r="F2" s="80"/>
      <c r="G2" s="28"/>
      <c r="H2" s="58"/>
      <c r="DC2" s="1"/>
      <c r="DD2" s="1"/>
    </row>
    <row r="3" spans="1:108" ht="15" customHeight="1">
      <c r="A3" s="24">
        <v>11001</v>
      </c>
      <c r="B3" s="42" t="s">
        <v>5</v>
      </c>
      <c r="C3" s="36" t="s">
        <v>5</v>
      </c>
      <c r="D3" s="64">
        <v>1044.5126047248341</v>
      </c>
      <c r="E3" s="72">
        <v>1685.2285916489736</v>
      </c>
      <c r="F3" s="81">
        <f>D3+E3</f>
        <v>2729.7411963738077</v>
      </c>
      <c r="G3" s="59">
        <v>25838.04</v>
      </c>
      <c r="H3" s="59">
        <f>G3+F3</f>
        <v>28567.78119637381</v>
      </c>
      <c r="J3" s="92" t="s">
        <v>688</v>
      </c>
      <c r="K3" s="56">
        <f>G584</f>
        <v>46172577.479999565</v>
      </c>
      <c r="L3" s="87"/>
      <c r="M3" s="20"/>
      <c r="DC3" s="1"/>
      <c r="DD3" s="1"/>
    </row>
    <row r="4" spans="1:108" ht="15.5">
      <c r="A4" s="29">
        <v>11002</v>
      </c>
      <c r="B4" s="42" t="s">
        <v>6</v>
      </c>
      <c r="C4" s="36" t="s">
        <v>7</v>
      </c>
      <c r="D4" s="65">
        <v>324216.71250658849</v>
      </c>
      <c r="E4" s="73">
        <v>523094.95484784141</v>
      </c>
      <c r="F4" s="82">
        <f t="shared" ref="F4:F67" si="0">D4+E4</f>
        <v>847311.66735442984</v>
      </c>
      <c r="G4" s="26">
        <v>516760.80000000005</v>
      </c>
      <c r="H4" s="26">
        <f t="shared" ref="H4:H67" si="1">G4+F4</f>
        <v>1364072.4673544299</v>
      </c>
      <c r="J4" s="92" t="s">
        <v>689</v>
      </c>
      <c r="K4" s="56">
        <f>D584</f>
        <v>7748455.6300000064</v>
      </c>
      <c r="L4" s="87"/>
      <c r="M4" s="20"/>
      <c r="DC4" s="1"/>
      <c r="DD4" s="1"/>
    </row>
    <row r="5" spans="1:108" ht="15.5">
      <c r="A5" s="30">
        <v>11004</v>
      </c>
      <c r="B5" s="23" t="s">
        <v>8</v>
      </c>
      <c r="C5" s="37" t="s">
        <v>8</v>
      </c>
      <c r="D5" s="65">
        <v>3029.0865537020181</v>
      </c>
      <c r="E5" s="73">
        <v>4887.1629157820234</v>
      </c>
      <c r="F5" s="82">
        <f t="shared" si="0"/>
        <v>7916.2494694840416</v>
      </c>
      <c r="G5" s="26">
        <v>25838.04</v>
      </c>
      <c r="H5" s="26">
        <f t="shared" si="1"/>
        <v>33754.289469484043</v>
      </c>
      <c r="J5" s="92" t="s">
        <v>690</v>
      </c>
      <c r="K5" s="56">
        <f>E584</f>
        <v>12501447</v>
      </c>
      <c r="L5" s="87"/>
      <c r="M5" s="20"/>
      <c r="DC5" s="1"/>
      <c r="DD5" s="1"/>
    </row>
    <row r="6" spans="1:108" ht="15.5">
      <c r="A6" s="30">
        <v>11005</v>
      </c>
      <c r="B6" s="23" t="s">
        <v>9</v>
      </c>
      <c r="C6" s="37" t="s">
        <v>9</v>
      </c>
      <c r="D6" s="65">
        <v>3916.9222677181278</v>
      </c>
      <c r="E6" s="73">
        <v>6319.6072186836509</v>
      </c>
      <c r="F6" s="82">
        <f t="shared" si="0"/>
        <v>10236.529486401778</v>
      </c>
      <c r="G6" s="26">
        <v>51676.08</v>
      </c>
      <c r="H6" s="26">
        <f t="shared" si="1"/>
        <v>61912.60948640178</v>
      </c>
      <c r="J6" s="92" t="s">
        <v>692</v>
      </c>
      <c r="K6" s="56">
        <f>F584</f>
        <v>20249902.629999973</v>
      </c>
      <c r="L6" s="87"/>
      <c r="M6" s="20"/>
      <c r="DC6" s="1"/>
      <c r="DD6" s="1"/>
    </row>
    <row r="7" spans="1:108" ht="15.5">
      <c r="A7" s="30">
        <v>11007</v>
      </c>
      <c r="B7" s="23" t="s">
        <v>10</v>
      </c>
      <c r="C7" s="37" t="s">
        <v>10</v>
      </c>
      <c r="D7" s="65">
        <v>5170.3373933879275</v>
      </c>
      <c r="E7" s="73">
        <v>8341.8815286624194</v>
      </c>
      <c r="F7" s="82">
        <f t="shared" si="0"/>
        <v>13512.218922050346</v>
      </c>
      <c r="G7" s="26">
        <v>51676.08</v>
      </c>
      <c r="H7" s="26">
        <f t="shared" si="1"/>
        <v>65188.298922050351</v>
      </c>
      <c r="J7" s="56" t="s">
        <v>691</v>
      </c>
      <c r="K7" s="56">
        <f>G584+D584</f>
        <v>53921033.109999567</v>
      </c>
      <c r="L7" s="87"/>
      <c r="M7" s="20"/>
      <c r="DC7" s="1"/>
      <c r="DD7" s="1"/>
    </row>
    <row r="8" spans="1:108" ht="15.5">
      <c r="A8" s="30">
        <v>11008</v>
      </c>
      <c r="B8" s="23" t="s">
        <v>11</v>
      </c>
      <c r="C8" s="37" t="s">
        <v>11</v>
      </c>
      <c r="D8" s="65">
        <v>7416.039493546321</v>
      </c>
      <c r="E8" s="73">
        <v>11965.123000707714</v>
      </c>
      <c r="F8" s="82">
        <f t="shared" si="0"/>
        <v>19381.162494254037</v>
      </c>
      <c r="G8" s="26">
        <v>155028.24</v>
      </c>
      <c r="H8" s="26">
        <f t="shared" si="1"/>
        <v>174409.40249425403</v>
      </c>
      <c r="J8" s="56" t="s">
        <v>693</v>
      </c>
      <c r="K8" s="56">
        <f>H584</f>
        <v>66422480.109999537</v>
      </c>
      <c r="L8" s="87"/>
      <c r="M8" s="20"/>
      <c r="DC8" s="1"/>
      <c r="DD8" s="1"/>
    </row>
    <row r="9" spans="1:108" ht="15.5">
      <c r="A9" s="30">
        <v>11009</v>
      </c>
      <c r="B9" s="23" t="s">
        <v>12</v>
      </c>
      <c r="C9" s="37" t="s">
        <v>12</v>
      </c>
      <c r="D9" s="65">
        <v>3864.6966374818858</v>
      </c>
      <c r="E9" s="73">
        <v>6235.3457891012031</v>
      </c>
      <c r="F9" s="82">
        <f t="shared" si="0"/>
        <v>10100.042426583088</v>
      </c>
      <c r="G9" s="26">
        <v>51676.08</v>
      </c>
      <c r="H9" s="26">
        <f t="shared" si="1"/>
        <v>61776.12242658309</v>
      </c>
      <c r="J9" s="20"/>
      <c r="K9" s="20"/>
      <c r="L9" s="87"/>
      <c r="M9" s="20"/>
      <c r="DC9" s="1"/>
      <c r="DD9" s="1"/>
    </row>
    <row r="10" spans="1:108" ht="15.5">
      <c r="A10" s="30">
        <v>11013</v>
      </c>
      <c r="B10" s="23" t="s">
        <v>13</v>
      </c>
      <c r="C10" s="37" t="s">
        <v>13</v>
      </c>
      <c r="D10" s="65">
        <v>6946.008821420146</v>
      </c>
      <c r="E10" s="73">
        <v>11206.770134465674</v>
      </c>
      <c r="F10" s="82">
        <f t="shared" si="0"/>
        <v>18152.77895588582</v>
      </c>
      <c r="G10" s="26">
        <v>51676.08</v>
      </c>
      <c r="H10" s="26">
        <f t="shared" si="1"/>
        <v>69828.858955885822</v>
      </c>
      <c r="J10" s="20"/>
      <c r="K10" s="20"/>
      <c r="L10" s="87"/>
      <c r="M10" s="20"/>
      <c r="DC10" s="1"/>
      <c r="DD10" s="1"/>
    </row>
    <row r="11" spans="1:108" ht="15.5">
      <c r="A11" s="30">
        <v>11016</v>
      </c>
      <c r="B11" s="23" t="s">
        <v>14</v>
      </c>
      <c r="C11" s="37" t="s">
        <v>14</v>
      </c>
      <c r="D11" s="65">
        <v>3916.9222677181278</v>
      </c>
      <c r="E11" s="73">
        <v>6319.6072186836509</v>
      </c>
      <c r="F11" s="82">
        <f t="shared" si="0"/>
        <v>10236.529486401778</v>
      </c>
      <c r="G11" s="26">
        <v>51676.08</v>
      </c>
      <c r="H11" s="26">
        <f t="shared" si="1"/>
        <v>61912.60948640178</v>
      </c>
      <c r="J11" s="20"/>
      <c r="K11" s="20"/>
      <c r="L11" s="87"/>
      <c r="M11" s="20"/>
      <c r="DC11" s="1"/>
      <c r="DD11" s="1"/>
    </row>
    <row r="12" spans="1:108" ht="15.5">
      <c r="A12" s="30">
        <v>11018</v>
      </c>
      <c r="B12" s="23" t="s">
        <v>15</v>
      </c>
      <c r="C12" s="37" t="s">
        <v>15</v>
      </c>
      <c r="D12" s="65">
        <v>2036.7995792134261</v>
      </c>
      <c r="E12" s="73">
        <v>3286.1957537154985</v>
      </c>
      <c r="F12" s="82">
        <f t="shared" si="0"/>
        <v>5322.9953329289247</v>
      </c>
      <c r="G12" s="26">
        <v>25838.04</v>
      </c>
      <c r="H12" s="26">
        <f t="shared" si="1"/>
        <v>31161.035332928925</v>
      </c>
      <c r="J12" s="20"/>
      <c r="K12" s="20"/>
      <c r="L12" s="87"/>
      <c r="M12" s="20"/>
      <c r="DC12" s="1"/>
      <c r="DD12" s="1"/>
    </row>
    <row r="13" spans="1:108" ht="15.5">
      <c r="A13" s="30">
        <v>11021</v>
      </c>
      <c r="B13" s="23" t="s">
        <v>16</v>
      </c>
      <c r="C13" s="37" t="s">
        <v>16</v>
      </c>
      <c r="D13" s="65">
        <v>1096.7382349610755</v>
      </c>
      <c r="E13" s="73">
        <v>1769.4900212314224</v>
      </c>
      <c r="F13" s="82">
        <f t="shared" si="0"/>
        <v>2866.2282561924976</v>
      </c>
      <c r="G13" s="26">
        <v>25838.04</v>
      </c>
      <c r="H13" s="26">
        <f t="shared" si="1"/>
        <v>28704.268256192499</v>
      </c>
      <c r="J13" s="20"/>
      <c r="K13" s="20"/>
      <c r="L13" s="87"/>
      <c r="M13" s="20"/>
      <c r="DC13" s="1"/>
      <c r="DD13" s="1"/>
    </row>
    <row r="14" spans="1:108" ht="15.5">
      <c r="A14" s="31">
        <v>11022</v>
      </c>
      <c r="B14" s="43" t="s">
        <v>17</v>
      </c>
      <c r="C14" s="38" t="s">
        <v>17</v>
      </c>
      <c r="D14" s="65">
        <v>3603.5684863006773</v>
      </c>
      <c r="E14" s="73">
        <v>5814.0386411889594</v>
      </c>
      <c r="F14" s="82">
        <f t="shared" si="0"/>
        <v>9417.6071274896367</v>
      </c>
      <c r="G14" s="26">
        <v>51676.08</v>
      </c>
      <c r="H14" s="26">
        <f t="shared" si="1"/>
        <v>61093.68712748964</v>
      </c>
      <c r="J14" s="20"/>
      <c r="K14" s="20"/>
      <c r="L14" s="87"/>
      <c r="M14" s="20"/>
      <c r="DC14" s="1"/>
      <c r="DD14" s="1"/>
    </row>
    <row r="15" spans="1:108" ht="15.5">
      <c r="A15" s="30">
        <v>11023</v>
      </c>
      <c r="B15" s="23" t="s">
        <v>18</v>
      </c>
      <c r="C15" s="37" t="s">
        <v>18</v>
      </c>
      <c r="D15" s="65">
        <v>3969.147897954369</v>
      </c>
      <c r="E15" s="73">
        <v>6403.8686482660996</v>
      </c>
      <c r="F15" s="82">
        <f t="shared" si="0"/>
        <v>10373.016546220468</v>
      </c>
      <c r="G15" s="26">
        <v>51676.08</v>
      </c>
      <c r="H15" s="26">
        <f t="shared" si="1"/>
        <v>62049.096546220469</v>
      </c>
      <c r="J15" s="20"/>
      <c r="K15" s="20"/>
      <c r="L15" s="87"/>
      <c r="M15" s="20"/>
      <c r="DC15" s="1"/>
      <c r="DD15" s="1"/>
    </row>
    <row r="16" spans="1:108" ht="15.5">
      <c r="A16" s="30">
        <v>11024</v>
      </c>
      <c r="B16" s="23" t="s">
        <v>19</v>
      </c>
      <c r="C16" s="37" t="s">
        <v>19</v>
      </c>
      <c r="D16" s="65">
        <v>5797.0449562228278</v>
      </c>
      <c r="E16" s="73">
        <v>9353.0186836518042</v>
      </c>
      <c r="F16" s="82">
        <f t="shared" si="0"/>
        <v>15150.063639874632</v>
      </c>
      <c r="G16" s="26">
        <v>51676.08</v>
      </c>
      <c r="H16" s="26">
        <f t="shared" si="1"/>
        <v>66826.14363987463</v>
      </c>
      <c r="J16" s="20"/>
      <c r="K16" s="20"/>
      <c r="L16" s="87"/>
      <c r="M16" s="20"/>
      <c r="DC16" s="1"/>
      <c r="DD16" s="1"/>
    </row>
    <row r="17" spans="1:108" ht="15.5">
      <c r="A17" s="30">
        <v>11025</v>
      </c>
      <c r="B17" s="23" t="s">
        <v>20</v>
      </c>
      <c r="C17" s="37" t="s">
        <v>20</v>
      </c>
      <c r="D17" s="65">
        <v>1253.4151256698005</v>
      </c>
      <c r="E17" s="73">
        <v>2022.2743099787685</v>
      </c>
      <c r="F17" s="82">
        <f t="shared" si="0"/>
        <v>3275.6894356485691</v>
      </c>
      <c r="G17" s="26">
        <v>25838.04</v>
      </c>
      <c r="H17" s="26">
        <f t="shared" si="1"/>
        <v>29113.729435648569</v>
      </c>
      <c r="J17" s="20"/>
      <c r="K17" s="20"/>
      <c r="L17" s="87"/>
      <c r="M17" s="20"/>
      <c r="DC17" s="1"/>
      <c r="DD17" s="1"/>
    </row>
    <row r="18" spans="1:108" ht="15.5">
      <c r="A18" s="30">
        <v>11029</v>
      </c>
      <c r="B18" s="23" t="s">
        <v>21</v>
      </c>
      <c r="C18" s="37" t="s">
        <v>21</v>
      </c>
      <c r="D18" s="65">
        <v>9609.5159634684733</v>
      </c>
      <c r="E18" s="73">
        <v>15504.103043170559</v>
      </c>
      <c r="F18" s="82">
        <f t="shared" si="0"/>
        <v>25113.619006639034</v>
      </c>
      <c r="G18" s="26">
        <v>155028.24</v>
      </c>
      <c r="H18" s="26">
        <f t="shared" si="1"/>
        <v>180141.85900663902</v>
      </c>
      <c r="J18" s="20"/>
      <c r="K18" s="20"/>
      <c r="L18" s="87"/>
      <c r="M18" s="20"/>
      <c r="DC18" s="1"/>
      <c r="DD18" s="1"/>
    </row>
    <row r="19" spans="1:108" ht="15.5">
      <c r="A19" s="30">
        <v>11030</v>
      </c>
      <c r="B19" s="23" t="s">
        <v>22</v>
      </c>
      <c r="C19" s="37" t="s">
        <v>22</v>
      </c>
      <c r="D19" s="65">
        <v>1410.0920163785258</v>
      </c>
      <c r="E19" s="73">
        <v>2275.0585987261143</v>
      </c>
      <c r="F19" s="82">
        <f t="shared" si="0"/>
        <v>3685.1506151046401</v>
      </c>
      <c r="G19" s="26">
        <v>25838.04</v>
      </c>
      <c r="H19" s="26">
        <f t="shared" si="1"/>
        <v>29523.190615104642</v>
      </c>
      <c r="J19" s="20"/>
      <c r="K19" s="20"/>
      <c r="L19" s="87"/>
      <c r="M19" s="20"/>
      <c r="DC19" s="1"/>
      <c r="DD19" s="1"/>
    </row>
    <row r="20" spans="1:108" ht="15.5">
      <c r="A20" s="30">
        <v>11035</v>
      </c>
      <c r="B20" s="23" t="s">
        <v>23</v>
      </c>
      <c r="C20" s="37" t="s">
        <v>23</v>
      </c>
      <c r="D20" s="65">
        <v>2141.2508396859098</v>
      </c>
      <c r="E20" s="73">
        <v>3454.718612880396</v>
      </c>
      <c r="F20" s="82">
        <f t="shared" si="0"/>
        <v>5595.9694525663053</v>
      </c>
      <c r="G20" s="26">
        <v>51676.08</v>
      </c>
      <c r="H20" s="26">
        <f t="shared" si="1"/>
        <v>57272.049452566309</v>
      </c>
      <c r="J20" s="20"/>
      <c r="K20" s="20"/>
      <c r="L20" s="87"/>
      <c r="M20" s="20"/>
      <c r="DC20" s="1"/>
      <c r="DD20" s="1"/>
    </row>
    <row r="21" spans="1:108" ht="15.5">
      <c r="A21" s="30">
        <v>11037</v>
      </c>
      <c r="B21" s="23" t="s">
        <v>24</v>
      </c>
      <c r="C21" s="37" t="s">
        <v>24</v>
      </c>
      <c r="D21" s="65">
        <v>1201.1894954335592</v>
      </c>
      <c r="E21" s="73">
        <v>1938.0128803963198</v>
      </c>
      <c r="F21" s="82">
        <f t="shared" si="0"/>
        <v>3139.2023758298792</v>
      </c>
      <c r="G21" s="26">
        <v>25838.04</v>
      </c>
      <c r="H21" s="26">
        <f t="shared" si="1"/>
        <v>28977.242375829879</v>
      </c>
      <c r="J21" s="20"/>
      <c r="K21" s="20"/>
      <c r="L21" s="87"/>
      <c r="M21" s="20"/>
      <c r="DC21" s="1"/>
      <c r="DD21" s="1"/>
    </row>
    <row r="22" spans="1:108" ht="15.5">
      <c r="A22" s="30">
        <v>11038</v>
      </c>
      <c r="B22" s="23" t="s">
        <v>25</v>
      </c>
      <c r="C22" s="37" t="s">
        <v>25</v>
      </c>
      <c r="D22" s="65">
        <v>1305.6407559060426</v>
      </c>
      <c r="E22" s="73">
        <v>2106.5357395612173</v>
      </c>
      <c r="F22" s="82">
        <f t="shared" si="0"/>
        <v>3412.1764954672599</v>
      </c>
      <c r="G22" s="26">
        <v>25838.04</v>
      </c>
      <c r="H22" s="26">
        <f t="shared" si="1"/>
        <v>29250.216495467263</v>
      </c>
      <c r="J22" s="20"/>
      <c r="K22" s="20"/>
      <c r="L22" s="87"/>
      <c r="M22" s="20"/>
      <c r="DC22" s="1"/>
      <c r="DD22" s="1"/>
    </row>
    <row r="23" spans="1:108" ht="15.5">
      <c r="A23" s="30">
        <v>11039</v>
      </c>
      <c r="B23" s="23" t="s">
        <v>26</v>
      </c>
      <c r="C23" s="37" t="s">
        <v>26</v>
      </c>
      <c r="D23" s="65">
        <v>1357.866386142284</v>
      </c>
      <c r="E23" s="73">
        <v>2190.797169143666</v>
      </c>
      <c r="F23" s="82">
        <f t="shared" si="0"/>
        <v>3548.6635552859498</v>
      </c>
      <c r="G23" s="26">
        <v>25838.04</v>
      </c>
      <c r="H23" s="26">
        <f t="shared" si="1"/>
        <v>29386.703555285952</v>
      </c>
      <c r="J23" s="20"/>
      <c r="K23" s="20"/>
      <c r="L23" s="87"/>
      <c r="M23" s="20"/>
      <c r="DC23" s="1"/>
      <c r="DD23" s="1"/>
    </row>
    <row r="24" spans="1:108" ht="15.5">
      <c r="A24" s="32">
        <v>11040</v>
      </c>
      <c r="B24" s="44" t="s">
        <v>27</v>
      </c>
      <c r="C24" s="39" t="s">
        <v>27</v>
      </c>
      <c r="D24" s="65">
        <v>6267.0756283490045</v>
      </c>
      <c r="E24" s="73">
        <v>10111.371549893842</v>
      </c>
      <c r="F24" s="82">
        <f t="shared" si="0"/>
        <v>16378.447178242846</v>
      </c>
      <c r="G24" s="26">
        <v>155028.24</v>
      </c>
      <c r="H24" s="26">
        <f t="shared" si="1"/>
        <v>171406.68717824284</v>
      </c>
      <c r="J24" s="20"/>
      <c r="K24" s="20"/>
      <c r="L24" s="87"/>
      <c r="M24" s="20"/>
      <c r="DC24" s="1"/>
      <c r="DD24" s="1"/>
    </row>
    <row r="25" spans="1:108" s="2" customFormat="1" ht="15.5">
      <c r="A25" s="30">
        <v>11044</v>
      </c>
      <c r="B25" s="23" t="s">
        <v>28</v>
      </c>
      <c r="C25" s="37" t="s">
        <v>28</v>
      </c>
      <c r="D25" s="65">
        <v>2715.732772284568</v>
      </c>
      <c r="E25" s="73">
        <v>4381.594338287332</v>
      </c>
      <c r="F25" s="82">
        <f t="shared" si="0"/>
        <v>7097.3271105718995</v>
      </c>
      <c r="G25" s="26">
        <v>51676.08</v>
      </c>
      <c r="H25" s="26">
        <f t="shared" si="1"/>
        <v>58773.407110571905</v>
      </c>
      <c r="I25" s="1"/>
      <c r="J25" s="20"/>
      <c r="K25" s="20"/>
      <c r="L25" s="87"/>
      <c r="M25" s="20"/>
      <c r="N25" s="8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108" ht="15.5">
      <c r="A26" s="30">
        <v>11050</v>
      </c>
      <c r="B26" s="23" t="s">
        <v>29</v>
      </c>
      <c r="C26" s="37" t="s">
        <v>29</v>
      </c>
      <c r="D26" s="65">
        <v>1880.122688504701</v>
      </c>
      <c r="E26" s="73">
        <v>3033.4114649681528</v>
      </c>
      <c r="F26" s="82">
        <f t="shared" si="0"/>
        <v>4913.5341534728541</v>
      </c>
      <c r="G26" s="26">
        <v>25838.04</v>
      </c>
      <c r="H26" s="26">
        <f t="shared" si="1"/>
        <v>30751.574153472855</v>
      </c>
      <c r="J26" s="20"/>
      <c r="K26" s="20"/>
      <c r="L26" s="87"/>
      <c r="M26" s="20"/>
      <c r="DC26" s="1"/>
      <c r="DD26" s="1"/>
    </row>
    <row r="27" spans="1:108" ht="15.5">
      <c r="A27" s="30">
        <v>11052</v>
      </c>
      <c r="B27" s="23" t="s">
        <v>30</v>
      </c>
      <c r="C27" s="37" t="s">
        <v>30</v>
      </c>
      <c r="D27" s="65">
        <v>1253.4151256698005</v>
      </c>
      <c r="E27" s="73">
        <v>2022.2743099787685</v>
      </c>
      <c r="F27" s="82">
        <f t="shared" si="0"/>
        <v>3275.6894356485691</v>
      </c>
      <c r="G27" s="26">
        <v>25838.04</v>
      </c>
      <c r="H27" s="26">
        <f t="shared" si="1"/>
        <v>29113.729435648569</v>
      </c>
      <c r="J27" s="20"/>
      <c r="K27" s="20"/>
      <c r="L27" s="87"/>
      <c r="M27" s="20"/>
      <c r="DC27" s="1"/>
      <c r="DD27" s="1"/>
    </row>
    <row r="28" spans="1:108" ht="15.5">
      <c r="A28" s="30">
        <v>11053</v>
      </c>
      <c r="B28" s="23" t="s">
        <v>31</v>
      </c>
      <c r="C28" s="37" t="s">
        <v>31</v>
      </c>
      <c r="D28" s="65">
        <v>2767.9584025208096</v>
      </c>
      <c r="E28" s="73">
        <v>4465.8557678697807</v>
      </c>
      <c r="F28" s="82">
        <f t="shared" si="0"/>
        <v>7233.8141703905903</v>
      </c>
      <c r="G28" s="26">
        <v>51676.08</v>
      </c>
      <c r="H28" s="26">
        <f t="shared" si="1"/>
        <v>58909.894170390595</v>
      </c>
      <c r="J28" s="20"/>
      <c r="K28" s="20"/>
      <c r="L28" s="87"/>
      <c r="M28" s="20"/>
      <c r="DC28" s="1"/>
      <c r="DD28" s="1"/>
    </row>
    <row r="29" spans="1:108" ht="15.5">
      <c r="A29" s="30">
        <v>11054</v>
      </c>
      <c r="B29" s="23" t="s">
        <v>32</v>
      </c>
      <c r="C29" s="37" t="s">
        <v>32</v>
      </c>
      <c r="D29" s="65">
        <v>1723.445797795976</v>
      </c>
      <c r="E29" s="73">
        <v>2780.6271762208066</v>
      </c>
      <c r="F29" s="82">
        <f t="shared" si="0"/>
        <v>4504.0729740167826</v>
      </c>
      <c r="G29" s="26">
        <v>25838.04</v>
      </c>
      <c r="H29" s="26">
        <f t="shared" si="1"/>
        <v>30342.112974016782</v>
      </c>
      <c r="J29" s="20"/>
      <c r="K29" s="20"/>
      <c r="L29" s="87"/>
      <c r="M29" s="20"/>
      <c r="DC29" s="1"/>
      <c r="DD29" s="1"/>
    </row>
    <row r="30" spans="1:108" ht="15.5">
      <c r="A30" s="30">
        <v>11055</v>
      </c>
      <c r="B30" s="23" t="s">
        <v>33</v>
      </c>
      <c r="C30" s="37" t="s">
        <v>33</v>
      </c>
      <c r="D30" s="65">
        <v>2611.2815118120852</v>
      </c>
      <c r="E30" s="73">
        <v>4213.0714791224345</v>
      </c>
      <c r="F30" s="82">
        <f t="shared" si="0"/>
        <v>6824.3529909345198</v>
      </c>
      <c r="G30" s="26">
        <v>51676.08</v>
      </c>
      <c r="H30" s="26">
        <f t="shared" si="1"/>
        <v>58500.432990934525</v>
      </c>
      <c r="J30" s="20"/>
      <c r="K30" s="20"/>
      <c r="L30" s="87"/>
      <c r="M30" s="20"/>
      <c r="DC30" s="1"/>
      <c r="DD30" s="1"/>
    </row>
    <row r="31" spans="1:108" ht="15.5">
      <c r="A31" s="32">
        <v>11056</v>
      </c>
      <c r="B31" s="44" t="s">
        <v>34</v>
      </c>
      <c r="C31" s="39" t="s">
        <v>34</v>
      </c>
      <c r="D31" s="65">
        <v>5692.5936957503445</v>
      </c>
      <c r="E31" s="73">
        <v>9184.4958244869067</v>
      </c>
      <c r="F31" s="82">
        <f t="shared" si="0"/>
        <v>14877.089520237252</v>
      </c>
      <c r="G31" s="26">
        <v>51676.08</v>
      </c>
      <c r="H31" s="26">
        <f t="shared" si="1"/>
        <v>66553.16952023725</v>
      </c>
      <c r="J31" s="20"/>
      <c r="K31" s="20"/>
      <c r="L31" s="87"/>
      <c r="M31" s="20"/>
      <c r="DC31" s="1"/>
      <c r="DD31" s="1"/>
    </row>
    <row r="32" spans="1:108" s="3" customFormat="1" ht="15.5">
      <c r="A32" s="30">
        <v>11057</v>
      </c>
      <c r="B32" s="23" t="s">
        <v>35</v>
      </c>
      <c r="C32" s="37" t="s">
        <v>35</v>
      </c>
      <c r="D32" s="65">
        <v>2872.4096629932938</v>
      </c>
      <c r="E32" s="73">
        <v>4634.3786270346773</v>
      </c>
      <c r="F32" s="82">
        <f t="shared" si="0"/>
        <v>7506.788290027971</v>
      </c>
      <c r="G32" s="26">
        <v>51676.08</v>
      </c>
      <c r="H32" s="26">
        <f t="shared" si="1"/>
        <v>59182.868290027975</v>
      </c>
      <c r="I32" s="1"/>
      <c r="J32" s="20"/>
      <c r="K32" s="20"/>
      <c r="L32" s="87"/>
      <c r="M32" s="20"/>
      <c r="N32" s="8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</row>
    <row r="33" spans="1:108" ht="15.5">
      <c r="A33" s="30">
        <v>12002</v>
      </c>
      <c r="B33" s="23" t="s">
        <v>36</v>
      </c>
      <c r="C33" s="37" t="s">
        <v>36</v>
      </c>
      <c r="D33" s="65">
        <v>1566.7689070872511</v>
      </c>
      <c r="E33" s="73">
        <v>2527.8428874734605</v>
      </c>
      <c r="F33" s="82">
        <f t="shared" si="0"/>
        <v>4094.6117945607116</v>
      </c>
      <c r="G33" s="26">
        <v>51676.08</v>
      </c>
      <c r="H33" s="26">
        <f t="shared" si="1"/>
        <v>55770.691794560713</v>
      </c>
      <c r="J33" s="20"/>
      <c r="K33" s="20"/>
      <c r="L33" s="87"/>
      <c r="M33" s="20"/>
      <c r="DC33" s="1"/>
      <c r="DD33" s="1"/>
    </row>
    <row r="34" spans="1:108" ht="15.5">
      <c r="A34" s="31">
        <v>12005</v>
      </c>
      <c r="B34" s="43" t="s">
        <v>37</v>
      </c>
      <c r="C34" s="38" t="s">
        <v>37</v>
      </c>
      <c r="D34" s="65">
        <v>1357.866386142284</v>
      </c>
      <c r="E34" s="73">
        <v>2190.797169143666</v>
      </c>
      <c r="F34" s="82">
        <f t="shared" si="0"/>
        <v>3548.6635552859498</v>
      </c>
      <c r="G34" s="26">
        <v>25838.04</v>
      </c>
      <c r="H34" s="26">
        <f t="shared" si="1"/>
        <v>29386.703555285952</v>
      </c>
      <c r="J34" s="20"/>
      <c r="K34" s="20"/>
      <c r="L34" s="87"/>
      <c r="M34" s="20"/>
      <c r="DC34" s="1"/>
      <c r="DD34" s="1"/>
    </row>
    <row r="35" spans="1:108" ht="15.5">
      <c r="A35" s="30">
        <v>12007</v>
      </c>
      <c r="B35" s="23" t="s">
        <v>38</v>
      </c>
      <c r="C35" s="37" t="s">
        <v>38</v>
      </c>
      <c r="D35" s="65">
        <v>3969.147897954369</v>
      </c>
      <c r="E35" s="73">
        <v>6403.8686482660996</v>
      </c>
      <c r="F35" s="82">
        <f t="shared" si="0"/>
        <v>10373.016546220468</v>
      </c>
      <c r="G35" s="26">
        <v>51676.08</v>
      </c>
      <c r="H35" s="26">
        <f t="shared" si="1"/>
        <v>62049.096546220469</v>
      </c>
      <c r="J35" s="20"/>
      <c r="K35" s="20"/>
      <c r="L35" s="87"/>
      <c r="M35" s="20"/>
      <c r="DC35" s="1"/>
      <c r="DD35" s="1"/>
    </row>
    <row r="36" spans="1:108" ht="15.5">
      <c r="A36" s="30">
        <v>12009</v>
      </c>
      <c r="B36" s="23" t="s">
        <v>39</v>
      </c>
      <c r="C36" s="37" t="s">
        <v>39</v>
      </c>
      <c r="D36" s="65">
        <v>3133.5378141745023</v>
      </c>
      <c r="E36" s="73">
        <v>5055.6857749469209</v>
      </c>
      <c r="F36" s="82">
        <f t="shared" si="0"/>
        <v>8189.2235891214232</v>
      </c>
      <c r="G36" s="26">
        <v>51676.08</v>
      </c>
      <c r="H36" s="26">
        <f t="shared" si="1"/>
        <v>59865.303589121424</v>
      </c>
      <c r="J36" s="20"/>
      <c r="K36" s="20"/>
      <c r="L36" s="87"/>
      <c r="M36" s="20"/>
      <c r="DC36" s="1"/>
      <c r="DD36" s="1"/>
    </row>
    <row r="37" spans="1:108" ht="15.5">
      <c r="A37" s="30">
        <v>12014</v>
      </c>
      <c r="B37" s="23" t="s">
        <v>40</v>
      </c>
      <c r="C37" s="37" t="s">
        <v>40</v>
      </c>
      <c r="D37" s="65">
        <v>7833.8445354362557</v>
      </c>
      <c r="E37" s="73">
        <v>12639.214437367302</v>
      </c>
      <c r="F37" s="82">
        <f t="shared" si="0"/>
        <v>20473.058972803556</v>
      </c>
      <c r="G37" s="26">
        <v>155028.24</v>
      </c>
      <c r="H37" s="26">
        <f t="shared" si="1"/>
        <v>175501.29897280355</v>
      </c>
      <c r="J37" s="20"/>
      <c r="K37" s="20"/>
      <c r="L37" s="87"/>
      <c r="M37" s="20"/>
      <c r="DC37" s="1"/>
      <c r="DD37" s="1"/>
    </row>
    <row r="38" spans="1:108" ht="15.5">
      <c r="A38" s="30">
        <v>12021</v>
      </c>
      <c r="B38" s="23" t="s">
        <v>41</v>
      </c>
      <c r="C38" s="37" t="s">
        <v>42</v>
      </c>
      <c r="D38" s="65">
        <v>20838.026464260438</v>
      </c>
      <c r="E38" s="73">
        <v>33620.310403397023</v>
      </c>
      <c r="F38" s="82">
        <f t="shared" si="0"/>
        <v>54458.336867657461</v>
      </c>
      <c r="G38" s="26">
        <v>155028.24</v>
      </c>
      <c r="H38" s="26">
        <f t="shared" si="1"/>
        <v>209486.57686765745</v>
      </c>
      <c r="J38" s="20"/>
      <c r="K38" s="20"/>
      <c r="L38" s="87"/>
      <c r="M38" s="20"/>
      <c r="DC38" s="1"/>
      <c r="DD38" s="1"/>
    </row>
    <row r="39" spans="1:108" ht="15.5">
      <c r="A39" s="31">
        <v>12025</v>
      </c>
      <c r="B39" s="43" t="s">
        <v>43</v>
      </c>
      <c r="C39" s="38" t="s">
        <v>44</v>
      </c>
      <c r="D39" s="65">
        <v>60895.084855457819</v>
      </c>
      <c r="E39" s="73">
        <v>98248.826893135163</v>
      </c>
      <c r="F39" s="82">
        <f t="shared" si="0"/>
        <v>159143.91174859297</v>
      </c>
      <c r="G39" s="26">
        <v>258380.40000000002</v>
      </c>
      <c r="H39" s="26">
        <f t="shared" si="1"/>
        <v>417524.311748593</v>
      </c>
      <c r="J39" s="20"/>
      <c r="K39" s="20"/>
      <c r="L39" s="87"/>
      <c r="M39" s="20"/>
      <c r="DC39" s="1"/>
      <c r="DD39" s="1"/>
    </row>
    <row r="40" spans="1:108" ht="15.5">
      <c r="A40" s="30">
        <v>12026</v>
      </c>
      <c r="B40" s="23" t="s">
        <v>45</v>
      </c>
      <c r="C40" s="37" t="s">
        <v>45</v>
      </c>
      <c r="D40" s="65">
        <v>3133.5378141745023</v>
      </c>
      <c r="E40" s="73">
        <v>5055.6857749469209</v>
      </c>
      <c r="F40" s="82">
        <f t="shared" si="0"/>
        <v>8189.2235891214232</v>
      </c>
      <c r="G40" s="26">
        <v>155028.24</v>
      </c>
      <c r="H40" s="26">
        <f t="shared" si="1"/>
        <v>163217.46358912141</v>
      </c>
      <c r="J40" s="20"/>
      <c r="K40" s="20"/>
      <c r="L40" s="87"/>
      <c r="M40" s="20"/>
      <c r="DC40" s="1"/>
      <c r="DD40" s="1"/>
    </row>
    <row r="41" spans="1:108" ht="15.5">
      <c r="A41" s="30">
        <v>12029</v>
      </c>
      <c r="B41" s="23" t="s">
        <v>46</v>
      </c>
      <c r="C41" s="37" t="s">
        <v>46</v>
      </c>
      <c r="D41" s="65">
        <v>2036.7995792134261</v>
      </c>
      <c r="E41" s="73">
        <v>3286.1957537154985</v>
      </c>
      <c r="F41" s="82">
        <f t="shared" si="0"/>
        <v>5322.9953329289247</v>
      </c>
      <c r="G41" s="26">
        <v>51676.08</v>
      </c>
      <c r="H41" s="26">
        <f t="shared" si="1"/>
        <v>56999.075332928929</v>
      </c>
      <c r="J41" s="20"/>
      <c r="K41" s="20"/>
      <c r="L41" s="87"/>
      <c r="M41" s="20"/>
      <c r="DC41" s="1"/>
      <c r="DD41" s="1"/>
    </row>
    <row r="42" spans="1:108" ht="15.5">
      <c r="A42" s="30">
        <v>12035</v>
      </c>
      <c r="B42" s="23" t="s">
        <v>47</v>
      </c>
      <c r="C42" s="37" t="s">
        <v>47</v>
      </c>
      <c r="D42" s="65">
        <v>2559.0558815758432</v>
      </c>
      <c r="E42" s="73">
        <v>4128.8100495399858</v>
      </c>
      <c r="F42" s="82">
        <f t="shared" si="0"/>
        <v>6687.865931115829</v>
      </c>
      <c r="G42" s="26">
        <v>51676.08</v>
      </c>
      <c r="H42" s="26">
        <f t="shared" si="1"/>
        <v>58363.945931115828</v>
      </c>
      <c r="J42" s="20"/>
      <c r="K42" s="20"/>
      <c r="L42" s="87"/>
      <c r="M42" s="20"/>
      <c r="DC42" s="1"/>
      <c r="DD42" s="1"/>
    </row>
    <row r="43" spans="1:108" s="4" customFormat="1" ht="15.5">
      <c r="A43" s="30">
        <v>12040</v>
      </c>
      <c r="B43" s="23" t="s">
        <v>48</v>
      </c>
      <c r="C43" s="37" t="s">
        <v>48</v>
      </c>
      <c r="D43" s="65">
        <v>14309.822684730225</v>
      </c>
      <c r="E43" s="73">
        <v>23087.631705590939</v>
      </c>
      <c r="F43" s="82">
        <f t="shared" si="0"/>
        <v>37397.45439032116</v>
      </c>
      <c r="G43" s="26">
        <v>155028.24</v>
      </c>
      <c r="H43" s="26">
        <f t="shared" si="1"/>
        <v>192425.69439032115</v>
      </c>
      <c r="I43" s="1"/>
      <c r="J43" s="20"/>
      <c r="K43" s="20"/>
      <c r="L43" s="87"/>
      <c r="M43" s="20"/>
      <c r="N43" s="8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108" ht="15.5">
      <c r="A44" s="32">
        <v>12041</v>
      </c>
      <c r="B44" s="44" t="s">
        <v>49</v>
      </c>
      <c r="C44" s="39" t="s">
        <v>49</v>
      </c>
      <c r="D44" s="65">
        <v>2297.9277303946346</v>
      </c>
      <c r="E44" s="73">
        <v>3707.5029016277422</v>
      </c>
      <c r="F44" s="82">
        <f t="shared" si="0"/>
        <v>6005.4306320223768</v>
      </c>
      <c r="G44" s="26">
        <v>155028.24</v>
      </c>
      <c r="H44" s="26">
        <f t="shared" si="1"/>
        <v>161033.67063202237</v>
      </c>
      <c r="J44" s="20"/>
      <c r="K44" s="20"/>
      <c r="L44" s="87"/>
      <c r="M44" s="20"/>
      <c r="DC44" s="1"/>
      <c r="DD44" s="1"/>
    </row>
    <row r="45" spans="1:108" ht="15.5">
      <c r="A45" s="30">
        <v>13001</v>
      </c>
      <c r="B45" s="23" t="s">
        <v>50</v>
      </c>
      <c r="C45" s="37" t="s">
        <v>50</v>
      </c>
      <c r="D45" s="65">
        <v>1723.445797795976</v>
      </c>
      <c r="E45" s="73">
        <v>2780.6271762208066</v>
      </c>
      <c r="F45" s="82">
        <f t="shared" si="0"/>
        <v>4504.0729740167826</v>
      </c>
      <c r="G45" s="26">
        <v>51676.08</v>
      </c>
      <c r="H45" s="26">
        <f t="shared" si="1"/>
        <v>56180.152974016783</v>
      </c>
      <c r="J45" s="20"/>
      <c r="K45" s="20"/>
      <c r="L45" s="87"/>
      <c r="M45" s="20"/>
      <c r="DC45" s="1"/>
      <c r="DD45" s="1"/>
    </row>
    <row r="46" spans="1:108" ht="15.5">
      <c r="A46" s="30">
        <v>13002</v>
      </c>
      <c r="B46" s="23" t="s">
        <v>51</v>
      </c>
      <c r="C46" s="37" t="s">
        <v>52</v>
      </c>
      <c r="D46" s="65">
        <v>156.67689070872507</v>
      </c>
      <c r="E46" s="73">
        <v>252.78428874734607</v>
      </c>
      <c r="F46" s="82">
        <f t="shared" si="0"/>
        <v>409.46117945607114</v>
      </c>
      <c r="G46" s="26">
        <v>25838.04</v>
      </c>
      <c r="H46" s="26">
        <f t="shared" si="1"/>
        <v>26247.501179456071</v>
      </c>
      <c r="J46" s="20"/>
      <c r="K46" s="20"/>
      <c r="L46" s="87"/>
      <c r="M46" s="20"/>
      <c r="DC46" s="1"/>
      <c r="DD46" s="1"/>
    </row>
    <row r="47" spans="1:108" ht="15.5">
      <c r="A47" s="30">
        <v>13003</v>
      </c>
      <c r="B47" s="23" t="s">
        <v>53</v>
      </c>
      <c r="C47" s="37" t="s">
        <v>53</v>
      </c>
      <c r="D47" s="65">
        <v>1984.5739489771845</v>
      </c>
      <c r="E47" s="73">
        <v>3201.9343241330498</v>
      </c>
      <c r="F47" s="82">
        <f t="shared" si="0"/>
        <v>5186.5082731102339</v>
      </c>
      <c r="G47" s="26">
        <v>155028.24</v>
      </c>
      <c r="H47" s="26">
        <f t="shared" si="1"/>
        <v>160214.74827311022</v>
      </c>
      <c r="J47" s="20"/>
      <c r="K47" s="20"/>
      <c r="L47" s="87"/>
      <c r="M47" s="20"/>
      <c r="DC47" s="1"/>
      <c r="DD47" s="1"/>
    </row>
    <row r="48" spans="1:108" ht="15.5">
      <c r="A48" s="30">
        <v>13004</v>
      </c>
      <c r="B48" s="23" t="s">
        <v>54</v>
      </c>
      <c r="C48" s="37" t="s">
        <v>54</v>
      </c>
      <c r="D48" s="65">
        <v>1566.7689070872511</v>
      </c>
      <c r="E48" s="73">
        <v>2527.8428874734605</v>
      </c>
      <c r="F48" s="82">
        <f t="shared" si="0"/>
        <v>4094.6117945607116</v>
      </c>
      <c r="G48" s="26">
        <v>51676.08</v>
      </c>
      <c r="H48" s="26">
        <f t="shared" si="1"/>
        <v>55770.691794560713</v>
      </c>
      <c r="J48" s="20"/>
      <c r="K48" s="20"/>
      <c r="L48" s="87"/>
      <c r="M48" s="20"/>
      <c r="DC48" s="1"/>
      <c r="DD48" s="1"/>
    </row>
    <row r="49" spans="1:108" ht="15.5">
      <c r="A49" s="30">
        <v>13006</v>
      </c>
      <c r="B49" s="23" t="s">
        <v>55</v>
      </c>
      <c r="C49" s="37" t="s">
        <v>55</v>
      </c>
      <c r="D49" s="65">
        <v>1618.9945373234925</v>
      </c>
      <c r="E49" s="73">
        <v>2612.1043170559092</v>
      </c>
      <c r="F49" s="82">
        <f t="shared" si="0"/>
        <v>4231.0988543794019</v>
      </c>
      <c r="G49" s="26">
        <v>25838.04</v>
      </c>
      <c r="H49" s="26">
        <f t="shared" si="1"/>
        <v>30069.138854379402</v>
      </c>
      <c r="J49" s="20"/>
      <c r="K49" s="20"/>
      <c r="L49" s="87"/>
      <c r="M49" s="20"/>
      <c r="DC49" s="1"/>
      <c r="DD49" s="1"/>
    </row>
    <row r="50" spans="1:108" ht="15.5">
      <c r="A50" s="30">
        <v>13008</v>
      </c>
      <c r="B50" s="23" t="s">
        <v>56</v>
      </c>
      <c r="C50" s="37" t="s">
        <v>56</v>
      </c>
      <c r="D50" s="65">
        <v>14988.755877801368</v>
      </c>
      <c r="E50" s="73">
        <v>24183.030290162773</v>
      </c>
      <c r="F50" s="82">
        <f t="shared" si="0"/>
        <v>39171.786167964143</v>
      </c>
      <c r="G50" s="26">
        <v>155028.24</v>
      </c>
      <c r="H50" s="26">
        <f t="shared" si="1"/>
        <v>194200.02616796413</v>
      </c>
      <c r="J50" s="20"/>
      <c r="K50" s="20"/>
      <c r="L50" s="87"/>
      <c r="M50" s="20"/>
      <c r="DC50" s="1"/>
      <c r="DD50" s="1"/>
    </row>
    <row r="51" spans="1:108" ht="15.5">
      <c r="A51" s="30">
        <v>13010</v>
      </c>
      <c r="B51" s="23" t="s">
        <v>57</v>
      </c>
      <c r="C51" s="37" t="s">
        <v>57</v>
      </c>
      <c r="D51" s="65">
        <v>2089.0252094496682</v>
      </c>
      <c r="E51" s="73">
        <v>3370.4571832979473</v>
      </c>
      <c r="F51" s="82">
        <f t="shared" si="0"/>
        <v>5459.4823927476154</v>
      </c>
      <c r="G51" s="26">
        <v>25838.04</v>
      </c>
      <c r="H51" s="26">
        <f t="shared" si="1"/>
        <v>31297.522392747618</v>
      </c>
      <c r="J51" s="20"/>
      <c r="K51" s="20"/>
      <c r="L51" s="87"/>
      <c r="M51" s="20"/>
      <c r="DC51" s="1"/>
      <c r="DD51" s="1"/>
    </row>
    <row r="52" spans="1:108" ht="15.5">
      <c r="A52" s="30">
        <v>13011</v>
      </c>
      <c r="B52" s="23" t="s">
        <v>58</v>
      </c>
      <c r="C52" s="37" t="s">
        <v>58</v>
      </c>
      <c r="D52" s="65">
        <v>7416.039493546321</v>
      </c>
      <c r="E52" s="73">
        <v>11965.123000707714</v>
      </c>
      <c r="F52" s="82">
        <f t="shared" si="0"/>
        <v>19381.162494254037</v>
      </c>
      <c r="G52" s="26">
        <v>155028.24</v>
      </c>
      <c r="H52" s="26">
        <f t="shared" si="1"/>
        <v>174409.40249425403</v>
      </c>
      <c r="J52" s="20"/>
      <c r="K52" s="20"/>
      <c r="L52" s="87"/>
      <c r="M52" s="20"/>
      <c r="DC52" s="1"/>
      <c r="DD52" s="1"/>
    </row>
    <row r="53" spans="1:108" ht="15.5">
      <c r="A53" s="30">
        <v>13012</v>
      </c>
      <c r="B53" s="23" t="s">
        <v>59</v>
      </c>
      <c r="C53" s="37" t="s">
        <v>59</v>
      </c>
      <c r="D53" s="65">
        <v>1253.4151256698005</v>
      </c>
      <c r="E53" s="73">
        <v>2022.2743099787685</v>
      </c>
      <c r="F53" s="82">
        <f t="shared" si="0"/>
        <v>3275.6894356485691</v>
      </c>
      <c r="G53" s="26">
        <v>25838.04</v>
      </c>
      <c r="H53" s="26">
        <f t="shared" si="1"/>
        <v>29113.729435648569</v>
      </c>
      <c r="J53" s="20"/>
      <c r="K53" s="20"/>
      <c r="L53" s="87"/>
      <c r="M53" s="20"/>
      <c r="DC53" s="1"/>
      <c r="DD53" s="1"/>
    </row>
    <row r="54" spans="1:108" ht="15.5">
      <c r="A54" s="30">
        <v>13013</v>
      </c>
      <c r="B54" s="23" t="s">
        <v>60</v>
      </c>
      <c r="C54" s="37" t="s">
        <v>60</v>
      </c>
      <c r="D54" s="65">
        <v>3029.0865537020181</v>
      </c>
      <c r="E54" s="73">
        <v>4887.1629157820234</v>
      </c>
      <c r="F54" s="82">
        <f t="shared" si="0"/>
        <v>7916.2494694840416</v>
      </c>
      <c r="G54" s="26">
        <v>51676.08</v>
      </c>
      <c r="H54" s="26">
        <f t="shared" si="1"/>
        <v>59592.329469484044</v>
      </c>
      <c r="J54" s="20"/>
      <c r="K54" s="20"/>
      <c r="L54" s="87"/>
      <c r="M54" s="20"/>
      <c r="DC54" s="1"/>
      <c r="DD54" s="1"/>
    </row>
    <row r="55" spans="1:108" ht="15.5">
      <c r="A55" s="30">
        <v>13014</v>
      </c>
      <c r="B55" s="23" t="s">
        <v>61</v>
      </c>
      <c r="C55" s="37" t="s">
        <v>61</v>
      </c>
      <c r="D55" s="65">
        <v>2506.8302513396011</v>
      </c>
      <c r="E55" s="73">
        <v>4044.5486199575371</v>
      </c>
      <c r="F55" s="82">
        <f t="shared" si="0"/>
        <v>6551.3788712971382</v>
      </c>
      <c r="G55" s="26">
        <v>51676.08</v>
      </c>
      <c r="H55" s="26">
        <f t="shared" si="1"/>
        <v>58227.458871297138</v>
      </c>
      <c r="J55" s="20"/>
      <c r="K55" s="20"/>
      <c r="L55" s="87"/>
      <c r="M55" s="20"/>
      <c r="DC55" s="1"/>
      <c r="DD55" s="1"/>
    </row>
    <row r="56" spans="1:108" ht="15.5">
      <c r="A56" s="30">
        <v>13016</v>
      </c>
      <c r="B56" s="23" t="s">
        <v>62</v>
      </c>
      <c r="C56" s="37" t="s">
        <v>62</v>
      </c>
      <c r="D56" s="65">
        <v>887.8357140161088</v>
      </c>
      <c r="E56" s="73">
        <v>1432.4443029016277</v>
      </c>
      <c r="F56" s="82">
        <f t="shared" si="0"/>
        <v>2320.2800169177362</v>
      </c>
      <c r="G56" s="26">
        <v>25838.04</v>
      </c>
      <c r="H56" s="26">
        <f t="shared" si="1"/>
        <v>28158.320016917736</v>
      </c>
      <c r="J56" s="20"/>
      <c r="K56" s="20"/>
      <c r="L56" s="87"/>
      <c r="M56" s="20"/>
      <c r="DC56" s="1"/>
      <c r="DD56" s="1"/>
    </row>
    <row r="57" spans="1:108" ht="15.5">
      <c r="A57" s="30">
        <v>13017</v>
      </c>
      <c r="B57" s="23" t="s">
        <v>63</v>
      </c>
      <c r="C57" s="37" t="s">
        <v>63</v>
      </c>
      <c r="D57" s="65">
        <v>3237.989074646985</v>
      </c>
      <c r="E57" s="73">
        <v>5224.2086341118184</v>
      </c>
      <c r="F57" s="82">
        <f t="shared" si="0"/>
        <v>8462.1977087588039</v>
      </c>
      <c r="G57" s="26">
        <v>51676.08</v>
      </c>
      <c r="H57" s="26">
        <f t="shared" si="1"/>
        <v>60138.277708758804</v>
      </c>
      <c r="J57" s="20"/>
      <c r="K57" s="20"/>
      <c r="L57" s="87"/>
      <c r="M57" s="20"/>
      <c r="DC57" s="1"/>
      <c r="DD57" s="1"/>
    </row>
    <row r="58" spans="1:108" ht="15.5">
      <c r="A58" s="30">
        <v>13019</v>
      </c>
      <c r="B58" s="23" t="s">
        <v>64</v>
      </c>
      <c r="C58" s="37" t="s">
        <v>64</v>
      </c>
      <c r="D58" s="65">
        <v>2402.3789908671183</v>
      </c>
      <c r="E58" s="73">
        <v>3876.0257607926396</v>
      </c>
      <c r="F58" s="82">
        <f t="shared" si="0"/>
        <v>6278.4047516597584</v>
      </c>
      <c r="G58" s="26">
        <v>51676.08</v>
      </c>
      <c r="H58" s="26">
        <f t="shared" si="1"/>
        <v>57954.484751659758</v>
      </c>
      <c r="J58" s="20"/>
      <c r="K58" s="20"/>
      <c r="L58" s="87"/>
      <c r="M58" s="20"/>
      <c r="DC58" s="1"/>
      <c r="DD58" s="1"/>
    </row>
    <row r="59" spans="1:108" ht="15.5">
      <c r="A59" s="30">
        <v>13021</v>
      </c>
      <c r="B59" s="23" t="s">
        <v>65</v>
      </c>
      <c r="C59" s="37" t="s">
        <v>65</v>
      </c>
      <c r="D59" s="65">
        <v>2141.2508396859098</v>
      </c>
      <c r="E59" s="73">
        <v>3454.718612880396</v>
      </c>
      <c r="F59" s="82">
        <f t="shared" si="0"/>
        <v>5595.9694525663053</v>
      </c>
      <c r="G59" s="26">
        <v>25838.04</v>
      </c>
      <c r="H59" s="26">
        <f t="shared" si="1"/>
        <v>31434.009452566308</v>
      </c>
      <c r="J59" s="20"/>
      <c r="K59" s="20"/>
      <c r="L59" s="87"/>
      <c r="M59" s="20"/>
      <c r="DC59" s="1"/>
      <c r="DD59" s="1"/>
    </row>
    <row r="60" spans="1:108" ht="15.5">
      <c r="A60" s="30">
        <v>13023</v>
      </c>
      <c r="B60" s="23" t="s">
        <v>66</v>
      </c>
      <c r="C60" s="37" t="s">
        <v>66</v>
      </c>
      <c r="D60" s="65">
        <v>1514.5432768510091</v>
      </c>
      <c r="E60" s="73">
        <v>2443.5814578910117</v>
      </c>
      <c r="F60" s="82">
        <f t="shared" si="0"/>
        <v>3958.1247347420208</v>
      </c>
      <c r="G60" s="26">
        <v>25838.04</v>
      </c>
      <c r="H60" s="26">
        <f t="shared" si="1"/>
        <v>29796.164734742022</v>
      </c>
      <c r="J60" s="20"/>
      <c r="K60" s="20"/>
      <c r="L60" s="87"/>
      <c r="M60" s="20"/>
      <c r="DC60" s="1"/>
      <c r="DD60" s="1"/>
    </row>
    <row r="61" spans="1:108" ht="15.5">
      <c r="A61" s="30">
        <v>13025</v>
      </c>
      <c r="B61" s="23" t="s">
        <v>67</v>
      </c>
      <c r="C61" s="37" t="s">
        <v>67</v>
      </c>
      <c r="D61" s="65">
        <v>10497.351677484581</v>
      </c>
      <c r="E61" s="73">
        <v>16936.547346072184</v>
      </c>
      <c r="F61" s="82">
        <f t="shared" si="0"/>
        <v>27433.899023556765</v>
      </c>
      <c r="G61" s="26">
        <v>155028.24</v>
      </c>
      <c r="H61" s="26">
        <f t="shared" si="1"/>
        <v>182462.13902355675</v>
      </c>
      <c r="J61" s="20"/>
      <c r="K61" s="20"/>
      <c r="L61" s="87"/>
      <c r="M61" s="20"/>
      <c r="DC61" s="1"/>
      <c r="DD61" s="1"/>
    </row>
    <row r="62" spans="1:108" ht="15.5">
      <c r="A62" s="30">
        <v>13029</v>
      </c>
      <c r="B62" s="23" t="s">
        <v>68</v>
      </c>
      <c r="C62" s="37" t="s">
        <v>68</v>
      </c>
      <c r="D62" s="65">
        <v>3029.0865537020181</v>
      </c>
      <c r="E62" s="73">
        <v>4887.1629157820234</v>
      </c>
      <c r="F62" s="82">
        <f t="shared" si="0"/>
        <v>7916.2494694840416</v>
      </c>
      <c r="G62" s="26">
        <v>25838.04</v>
      </c>
      <c r="H62" s="26">
        <f t="shared" si="1"/>
        <v>33754.289469484043</v>
      </c>
      <c r="J62" s="20"/>
      <c r="K62" s="20"/>
      <c r="L62" s="87"/>
      <c r="M62" s="20"/>
      <c r="DC62" s="1"/>
      <c r="DD62" s="1"/>
    </row>
    <row r="63" spans="1:108" ht="15.5">
      <c r="A63" s="30">
        <v>13031</v>
      </c>
      <c r="B63" s="23" t="s">
        <v>69</v>
      </c>
      <c r="C63" s="37" t="s">
        <v>69</v>
      </c>
      <c r="D63" s="65">
        <v>1253.4151256698005</v>
      </c>
      <c r="E63" s="73">
        <v>2022.2743099787685</v>
      </c>
      <c r="F63" s="82">
        <f t="shared" si="0"/>
        <v>3275.6894356485691</v>
      </c>
      <c r="G63" s="26">
        <v>25838.04</v>
      </c>
      <c r="H63" s="26">
        <f t="shared" si="1"/>
        <v>29113.729435648569</v>
      </c>
      <c r="J63" s="20"/>
      <c r="K63" s="20"/>
      <c r="L63" s="87"/>
      <c r="M63" s="20"/>
      <c r="DC63" s="1"/>
      <c r="DD63" s="1"/>
    </row>
    <row r="64" spans="1:108" ht="15.5">
      <c r="A64" s="30">
        <v>13035</v>
      </c>
      <c r="B64" s="23" t="s">
        <v>70</v>
      </c>
      <c r="C64" s="37" t="s">
        <v>70</v>
      </c>
      <c r="D64" s="65">
        <v>1096.7382349610755</v>
      </c>
      <c r="E64" s="73">
        <v>1769.4900212314224</v>
      </c>
      <c r="F64" s="82">
        <f t="shared" si="0"/>
        <v>2866.2282561924976</v>
      </c>
      <c r="G64" s="26">
        <v>51676.08</v>
      </c>
      <c r="H64" s="26">
        <f t="shared" si="1"/>
        <v>54542.308256192497</v>
      </c>
      <c r="J64" s="20"/>
      <c r="K64" s="20"/>
      <c r="L64" s="87"/>
      <c r="M64" s="20"/>
      <c r="DC64" s="1"/>
      <c r="DD64" s="1"/>
    </row>
    <row r="65" spans="1:108" ht="15.5">
      <c r="A65" s="30">
        <v>13036</v>
      </c>
      <c r="B65" s="23" t="s">
        <v>71</v>
      </c>
      <c r="C65" s="37" t="s">
        <v>71</v>
      </c>
      <c r="D65" s="65">
        <v>1984.5739489771845</v>
      </c>
      <c r="E65" s="73">
        <v>3201.9343241330498</v>
      </c>
      <c r="F65" s="82">
        <f t="shared" si="0"/>
        <v>5186.5082731102339</v>
      </c>
      <c r="G65" s="26">
        <v>25838.04</v>
      </c>
      <c r="H65" s="26">
        <f t="shared" si="1"/>
        <v>31024.548273110235</v>
      </c>
      <c r="J65" s="20"/>
      <c r="K65" s="20"/>
      <c r="L65" s="87"/>
      <c r="M65" s="20"/>
      <c r="DC65" s="1"/>
      <c r="DD65" s="1"/>
    </row>
    <row r="66" spans="1:108" ht="15.5">
      <c r="A66" s="30">
        <v>13037</v>
      </c>
      <c r="B66" s="23" t="s">
        <v>72</v>
      </c>
      <c r="C66" s="37" t="s">
        <v>72</v>
      </c>
      <c r="D66" s="65">
        <v>1410.0920163785258</v>
      </c>
      <c r="E66" s="73">
        <v>2275.0585987261143</v>
      </c>
      <c r="F66" s="82">
        <f t="shared" si="0"/>
        <v>3685.1506151046401</v>
      </c>
      <c r="G66" s="26">
        <v>25838.04</v>
      </c>
      <c r="H66" s="26">
        <f t="shared" si="1"/>
        <v>29523.190615104642</v>
      </c>
      <c r="J66" s="20"/>
      <c r="K66" s="20"/>
      <c r="L66" s="87"/>
      <c r="M66" s="20"/>
      <c r="DC66" s="1"/>
      <c r="DD66" s="1"/>
    </row>
    <row r="67" spans="1:108" ht="15.5">
      <c r="A67" s="30">
        <v>13040</v>
      </c>
      <c r="B67" s="23" t="s">
        <v>73</v>
      </c>
      <c r="C67" s="37" t="s">
        <v>73</v>
      </c>
      <c r="D67" s="65">
        <v>37706.905030566508</v>
      </c>
      <c r="E67" s="73">
        <v>60836.752158527954</v>
      </c>
      <c r="F67" s="82">
        <f t="shared" si="0"/>
        <v>98543.657189094462</v>
      </c>
      <c r="G67" s="26">
        <v>258380.40000000002</v>
      </c>
      <c r="H67" s="26">
        <f t="shared" si="1"/>
        <v>356924.05718909448</v>
      </c>
      <c r="J67" s="20"/>
      <c r="K67" s="20"/>
      <c r="L67" s="87"/>
      <c r="M67" s="20"/>
      <c r="DC67" s="1"/>
      <c r="DD67" s="1"/>
    </row>
    <row r="68" spans="1:108" ht="15.5">
      <c r="A68" s="30">
        <v>13044</v>
      </c>
      <c r="B68" s="23" t="s">
        <v>74</v>
      </c>
      <c r="C68" s="37" t="s">
        <v>74</v>
      </c>
      <c r="D68" s="65">
        <v>1201.1894954335592</v>
      </c>
      <c r="E68" s="73">
        <v>1938.0128803963198</v>
      </c>
      <c r="F68" s="82">
        <f t="shared" ref="F68:F131" si="2">D68+E68</f>
        <v>3139.2023758298792</v>
      </c>
      <c r="G68" s="26">
        <v>25838.04</v>
      </c>
      <c r="H68" s="26">
        <f t="shared" ref="H68:H131" si="3">G68+F68</f>
        <v>28977.242375829879</v>
      </c>
      <c r="J68" s="20"/>
      <c r="K68" s="20"/>
      <c r="L68" s="87"/>
      <c r="M68" s="20"/>
      <c r="DC68" s="1"/>
      <c r="DD68" s="1"/>
    </row>
    <row r="69" spans="1:108" ht="15.5">
      <c r="A69" s="30">
        <v>13046</v>
      </c>
      <c r="B69" s="23" t="s">
        <v>75</v>
      </c>
      <c r="C69" s="37" t="s">
        <v>75</v>
      </c>
      <c r="D69" s="65">
        <v>1462.3176466147677</v>
      </c>
      <c r="E69" s="73">
        <v>2359.320028308563</v>
      </c>
      <c r="F69" s="82">
        <f t="shared" si="2"/>
        <v>3821.6376749233305</v>
      </c>
      <c r="G69" s="26">
        <v>25838.04</v>
      </c>
      <c r="H69" s="26">
        <f t="shared" si="3"/>
        <v>29659.677674923332</v>
      </c>
      <c r="J69" s="20"/>
      <c r="K69" s="20"/>
      <c r="L69" s="87"/>
      <c r="M69" s="20"/>
      <c r="DC69" s="1"/>
      <c r="DD69" s="1"/>
    </row>
    <row r="70" spans="1:108" ht="15.5">
      <c r="A70" s="30">
        <v>13049</v>
      </c>
      <c r="B70" s="23" t="s">
        <v>76</v>
      </c>
      <c r="C70" s="37" t="s">
        <v>76</v>
      </c>
      <c r="D70" s="65">
        <v>2402.3789908671183</v>
      </c>
      <c r="E70" s="73">
        <v>3876.0257607926396</v>
      </c>
      <c r="F70" s="82">
        <f t="shared" si="2"/>
        <v>6278.4047516597584</v>
      </c>
      <c r="G70" s="26">
        <v>155028.24</v>
      </c>
      <c r="H70" s="26">
        <f t="shared" si="3"/>
        <v>161306.64475165974</v>
      </c>
      <c r="J70" s="20"/>
      <c r="K70" s="20"/>
      <c r="L70" s="87"/>
      <c r="M70" s="20"/>
      <c r="DC70" s="1"/>
      <c r="DD70" s="1"/>
    </row>
    <row r="71" spans="1:108" ht="15.5">
      <c r="A71" s="30">
        <v>13053</v>
      </c>
      <c r="B71" s="23" t="s">
        <v>77</v>
      </c>
      <c r="C71" s="37" t="s">
        <v>77</v>
      </c>
      <c r="D71" s="65">
        <v>1044.5126047248341</v>
      </c>
      <c r="E71" s="73">
        <v>1685.2285916489736</v>
      </c>
      <c r="F71" s="82">
        <f t="shared" si="2"/>
        <v>2729.7411963738077</v>
      </c>
      <c r="G71" s="26">
        <v>51676.08</v>
      </c>
      <c r="H71" s="26">
        <f t="shared" si="3"/>
        <v>54405.821196373807</v>
      </c>
      <c r="J71" s="20"/>
      <c r="K71" s="20"/>
      <c r="L71" s="87"/>
      <c r="M71" s="20"/>
      <c r="DC71" s="1"/>
      <c r="DD71" s="1"/>
    </row>
    <row r="72" spans="1:108" ht="15.5">
      <c r="A72" s="31">
        <v>21001</v>
      </c>
      <c r="B72" s="43" t="s">
        <v>78</v>
      </c>
      <c r="C72" s="38" t="s">
        <v>78</v>
      </c>
      <c r="D72" s="65">
        <v>270110.95958184201</v>
      </c>
      <c r="E72" s="73">
        <v>435800.11380042462</v>
      </c>
      <c r="F72" s="82">
        <f t="shared" si="2"/>
        <v>705911.07338226656</v>
      </c>
      <c r="G72" s="26">
        <v>516760.80000000005</v>
      </c>
      <c r="H72" s="26">
        <f t="shared" si="3"/>
        <v>1222671.8733822666</v>
      </c>
      <c r="J72" s="20"/>
      <c r="K72" s="20"/>
      <c r="L72" s="87"/>
      <c r="M72" s="20"/>
      <c r="DC72" s="1"/>
      <c r="DD72" s="1"/>
    </row>
    <row r="73" spans="1:108" ht="15.5">
      <c r="A73" s="30">
        <v>21002</v>
      </c>
      <c r="B73" s="23" t="s">
        <v>79</v>
      </c>
      <c r="C73" s="37" t="s">
        <v>80</v>
      </c>
      <c r="D73" s="65">
        <v>25224.979404104739</v>
      </c>
      <c r="E73" s="73">
        <v>40698.270488322712</v>
      </c>
      <c r="F73" s="82">
        <f t="shared" si="2"/>
        <v>65923.249892427455</v>
      </c>
      <c r="G73" s="26">
        <v>155028.24</v>
      </c>
      <c r="H73" s="26">
        <f t="shared" si="3"/>
        <v>220951.48989242746</v>
      </c>
      <c r="J73" s="20"/>
      <c r="K73" s="20"/>
      <c r="L73" s="87"/>
      <c r="M73" s="20"/>
      <c r="DC73" s="1"/>
      <c r="DD73" s="1"/>
    </row>
    <row r="74" spans="1:108" ht="15.5">
      <c r="A74" s="30">
        <v>21003</v>
      </c>
      <c r="B74" s="23" t="s">
        <v>81</v>
      </c>
      <c r="C74" s="37" t="s">
        <v>82</v>
      </c>
      <c r="D74" s="65">
        <v>25799.4613367034</v>
      </c>
      <c r="E74" s="73">
        <v>41625.146213729648</v>
      </c>
      <c r="F74" s="82">
        <f t="shared" si="2"/>
        <v>67424.607550433051</v>
      </c>
      <c r="G74" s="26">
        <v>155028.24</v>
      </c>
      <c r="H74" s="26">
        <f t="shared" si="3"/>
        <v>222452.84755043304</v>
      </c>
      <c r="J74" s="20"/>
      <c r="K74" s="20"/>
      <c r="L74" s="87"/>
      <c r="M74" s="20"/>
      <c r="DC74" s="1"/>
      <c r="DD74" s="1"/>
    </row>
    <row r="75" spans="1:108" ht="15.5">
      <c r="A75" s="30">
        <v>21004</v>
      </c>
      <c r="B75" s="23" t="s">
        <v>83</v>
      </c>
      <c r="C75" s="37" t="s">
        <v>84</v>
      </c>
      <c r="D75" s="65">
        <v>310220.24360327568</v>
      </c>
      <c r="E75" s="73">
        <v>500512.89171974518</v>
      </c>
      <c r="F75" s="82">
        <f t="shared" si="2"/>
        <v>810733.13532302086</v>
      </c>
      <c r="G75" s="26">
        <v>516760.80000000005</v>
      </c>
      <c r="H75" s="26">
        <f t="shared" si="3"/>
        <v>1327493.9353230209</v>
      </c>
      <c r="J75" s="20"/>
      <c r="K75" s="20"/>
      <c r="L75" s="87"/>
      <c r="M75" s="20"/>
      <c r="DC75" s="1"/>
      <c r="DD75" s="1"/>
    </row>
    <row r="76" spans="1:108" ht="15.5">
      <c r="A76" s="30">
        <v>21005</v>
      </c>
      <c r="B76" s="23" t="s">
        <v>85</v>
      </c>
      <c r="C76" s="37" t="s">
        <v>85</v>
      </c>
      <c r="D76" s="65">
        <v>73011.431070265884</v>
      </c>
      <c r="E76" s="73">
        <v>117797.47855626326</v>
      </c>
      <c r="F76" s="82">
        <f t="shared" si="2"/>
        <v>190808.90962652914</v>
      </c>
      <c r="G76" s="26">
        <v>258380.40000000002</v>
      </c>
      <c r="H76" s="26">
        <f t="shared" si="3"/>
        <v>449189.30962652917</v>
      </c>
      <c r="J76" s="20"/>
      <c r="K76" s="20"/>
      <c r="L76" s="87"/>
      <c r="M76" s="20"/>
      <c r="DC76" s="1"/>
      <c r="DD76" s="1"/>
    </row>
    <row r="77" spans="1:108" ht="15.5">
      <c r="A77" s="30">
        <v>21006</v>
      </c>
      <c r="B77" s="23" t="s">
        <v>86</v>
      </c>
      <c r="C77" s="37" t="s">
        <v>86</v>
      </c>
      <c r="D77" s="65">
        <v>75466.035691369252</v>
      </c>
      <c r="E77" s="73">
        <v>121757.76574663835</v>
      </c>
      <c r="F77" s="82">
        <f t="shared" si="2"/>
        <v>197223.80143800762</v>
      </c>
      <c r="G77" s="26">
        <v>258380.40000000002</v>
      </c>
      <c r="H77" s="26">
        <f t="shared" si="3"/>
        <v>455604.20143800764</v>
      </c>
      <c r="J77" s="20"/>
      <c r="K77" s="20"/>
      <c r="L77" s="87"/>
      <c r="M77" s="20"/>
      <c r="DC77" s="1"/>
      <c r="DD77" s="1"/>
    </row>
    <row r="78" spans="1:108" ht="15.5">
      <c r="A78" s="30">
        <v>21007</v>
      </c>
      <c r="B78" s="23" t="s">
        <v>87</v>
      </c>
      <c r="C78" s="37" t="s">
        <v>88</v>
      </c>
      <c r="D78" s="65">
        <v>106383.60879122434</v>
      </c>
      <c r="E78" s="73">
        <v>171640.53205944796</v>
      </c>
      <c r="F78" s="82">
        <f t="shared" si="2"/>
        <v>278024.14085067227</v>
      </c>
      <c r="G78" s="26">
        <v>258380.40000000002</v>
      </c>
      <c r="H78" s="26">
        <f t="shared" si="3"/>
        <v>536404.54085067229</v>
      </c>
      <c r="J78" s="20"/>
      <c r="K78" s="20"/>
      <c r="L78" s="87"/>
      <c r="M78" s="20"/>
      <c r="DC78" s="1"/>
      <c r="DD78" s="1"/>
    </row>
    <row r="79" spans="1:108" ht="15.5">
      <c r="A79" s="30">
        <v>21008</v>
      </c>
      <c r="B79" s="23" t="s">
        <v>89</v>
      </c>
      <c r="C79" s="37" t="s">
        <v>89</v>
      </c>
      <c r="D79" s="65">
        <v>11959.66932409935</v>
      </c>
      <c r="E79" s="73">
        <v>19295.867374380749</v>
      </c>
      <c r="F79" s="82">
        <f t="shared" si="2"/>
        <v>31255.5366984801</v>
      </c>
      <c r="G79" s="26">
        <v>155028.24</v>
      </c>
      <c r="H79" s="26">
        <f t="shared" si="3"/>
        <v>186283.7766984801</v>
      </c>
      <c r="J79" s="20"/>
      <c r="K79" s="20"/>
      <c r="L79" s="87"/>
      <c r="M79" s="20"/>
      <c r="DC79" s="1"/>
      <c r="DD79" s="1"/>
    </row>
    <row r="80" spans="1:108" ht="15.5">
      <c r="A80" s="30">
        <v>21009</v>
      </c>
      <c r="B80" s="23" t="s">
        <v>90</v>
      </c>
      <c r="C80" s="37" t="s">
        <v>91</v>
      </c>
      <c r="D80" s="65">
        <v>121999.0722318606</v>
      </c>
      <c r="E80" s="73">
        <v>196834.69950460014</v>
      </c>
      <c r="F80" s="82">
        <f t="shared" si="2"/>
        <v>318833.77173646074</v>
      </c>
      <c r="G80" s="26">
        <v>413408.64</v>
      </c>
      <c r="H80" s="26">
        <f t="shared" si="3"/>
        <v>732242.41173646075</v>
      </c>
      <c r="J80" s="20"/>
      <c r="K80" s="20"/>
      <c r="L80" s="87"/>
      <c r="M80" s="20"/>
      <c r="DC80" s="1"/>
      <c r="DD80" s="1"/>
    </row>
    <row r="81" spans="1:108" ht="15.5">
      <c r="A81" s="30">
        <v>21010</v>
      </c>
      <c r="B81" s="23" t="s">
        <v>92</v>
      </c>
      <c r="C81" s="37" t="s">
        <v>92</v>
      </c>
      <c r="D81" s="65">
        <v>52486.758387422902</v>
      </c>
      <c r="E81" s="73">
        <v>84682.736730360921</v>
      </c>
      <c r="F81" s="82">
        <f t="shared" si="2"/>
        <v>137169.49511778384</v>
      </c>
      <c r="G81" s="26">
        <v>258380.40000000002</v>
      </c>
      <c r="H81" s="26">
        <f t="shared" si="3"/>
        <v>395549.89511778386</v>
      </c>
      <c r="J81" s="20"/>
      <c r="K81" s="20"/>
      <c r="L81" s="87"/>
      <c r="M81" s="20"/>
      <c r="DC81" s="1"/>
      <c r="DD81" s="1"/>
    </row>
    <row r="82" spans="1:108" ht="15.5">
      <c r="A82" s="30">
        <v>21011</v>
      </c>
      <c r="B82" s="23" t="s">
        <v>93</v>
      </c>
      <c r="C82" s="37" t="s">
        <v>93</v>
      </c>
      <c r="D82" s="65">
        <v>29559.7067137128</v>
      </c>
      <c r="E82" s="73">
        <v>47691.969143665956</v>
      </c>
      <c r="F82" s="82">
        <f t="shared" si="2"/>
        <v>77251.675857378752</v>
      </c>
      <c r="G82" s="26">
        <v>155028.24</v>
      </c>
      <c r="H82" s="26">
        <f t="shared" si="3"/>
        <v>232279.91585737874</v>
      </c>
      <c r="J82" s="20"/>
      <c r="K82" s="20"/>
      <c r="L82" s="87"/>
      <c r="M82" s="20"/>
      <c r="DC82" s="1"/>
      <c r="DD82" s="1"/>
    </row>
    <row r="83" spans="1:108" ht="15.5">
      <c r="A83" s="31">
        <v>21012</v>
      </c>
      <c r="B83" s="43" t="s">
        <v>94</v>
      </c>
      <c r="C83" s="38" t="s">
        <v>95</v>
      </c>
      <c r="D83" s="65">
        <v>282540.6595780676</v>
      </c>
      <c r="E83" s="73">
        <v>455854.33404104738</v>
      </c>
      <c r="F83" s="82">
        <f t="shared" si="2"/>
        <v>738394.99361911498</v>
      </c>
      <c r="G83" s="26">
        <v>413408.64</v>
      </c>
      <c r="H83" s="26">
        <f t="shared" si="3"/>
        <v>1151803.633619115</v>
      </c>
      <c r="J83" s="20"/>
      <c r="K83" s="20"/>
      <c r="L83" s="87"/>
      <c r="M83" s="20"/>
      <c r="DC83" s="1"/>
      <c r="DD83" s="1"/>
    </row>
    <row r="84" spans="1:108" ht="15.5">
      <c r="A84" s="30">
        <v>21013</v>
      </c>
      <c r="B84" s="23" t="s">
        <v>96</v>
      </c>
      <c r="C84" s="37" t="s">
        <v>97</v>
      </c>
      <c r="D84" s="65">
        <v>95834.03148350351</v>
      </c>
      <c r="E84" s="73">
        <v>154619.72328379334</v>
      </c>
      <c r="F84" s="82">
        <f t="shared" si="2"/>
        <v>250453.75476729684</v>
      </c>
      <c r="G84" s="26">
        <v>258380.40000000002</v>
      </c>
      <c r="H84" s="26">
        <f t="shared" si="3"/>
        <v>508834.15476729686</v>
      </c>
      <c r="J84" s="20"/>
      <c r="K84" s="20"/>
      <c r="L84" s="87"/>
      <c r="M84" s="20"/>
      <c r="DC84" s="1"/>
      <c r="DD84" s="1"/>
    </row>
    <row r="85" spans="1:108" ht="15.5">
      <c r="A85" s="30">
        <v>21014</v>
      </c>
      <c r="B85" s="23" t="s">
        <v>98</v>
      </c>
      <c r="C85" s="37" t="s">
        <v>99</v>
      </c>
      <c r="D85" s="65">
        <v>73324.784851683347</v>
      </c>
      <c r="E85" s="73">
        <v>118303.04713375795</v>
      </c>
      <c r="F85" s="82">
        <f t="shared" si="2"/>
        <v>191627.8319854413</v>
      </c>
      <c r="G85" s="26">
        <v>258380.40000000002</v>
      </c>
      <c r="H85" s="26">
        <f t="shared" si="3"/>
        <v>450008.23198544129</v>
      </c>
      <c r="J85" s="20"/>
      <c r="K85" s="20"/>
      <c r="L85" s="87"/>
      <c r="M85" s="20"/>
      <c r="DC85" s="1"/>
      <c r="DD85" s="1"/>
    </row>
    <row r="86" spans="1:108" ht="15.5">
      <c r="A86" s="30">
        <v>21015</v>
      </c>
      <c r="B86" s="23" t="s">
        <v>100</v>
      </c>
      <c r="C86" s="37" t="s">
        <v>101</v>
      </c>
      <c r="D86" s="65">
        <v>355082.05997620733</v>
      </c>
      <c r="E86" s="73">
        <v>572893.45973106858</v>
      </c>
      <c r="F86" s="82">
        <f t="shared" si="2"/>
        <v>927975.5197072759</v>
      </c>
      <c r="G86" s="26">
        <v>516760.80000000005</v>
      </c>
      <c r="H86" s="26">
        <f t="shared" si="3"/>
        <v>1444736.3197072758</v>
      </c>
      <c r="J86" s="20"/>
      <c r="K86" s="20"/>
      <c r="L86" s="87"/>
      <c r="M86" s="20"/>
      <c r="DC86" s="1"/>
      <c r="DD86" s="1"/>
    </row>
    <row r="87" spans="1:108" ht="15.5">
      <c r="A87" s="30">
        <v>21016</v>
      </c>
      <c r="B87" s="23" t="s">
        <v>102</v>
      </c>
      <c r="C87" s="37" t="s">
        <v>103</v>
      </c>
      <c r="D87" s="65">
        <v>57813.772671519568</v>
      </c>
      <c r="E87" s="73">
        <v>93277.402547770689</v>
      </c>
      <c r="F87" s="82">
        <f t="shared" si="2"/>
        <v>151091.17521929025</v>
      </c>
      <c r="G87" s="26">
        <v>258380.40000000002</v>
      </c>
      <c r="H87" s="26">
        <f t="shared" si="3"/>
        <v>409471.57521929027</v>
      </c>
      <c r="J87" s="20"/>
      <c r="K87" s="20"/>
      <c r="L87" s="87"/>
      <c r="M87" s="20"/>
      <c r="DC87" s="1"/>
      <c r="DD87" s="1"/>
    </row>
    <row r="88" spans="1:108" ht="15.5">
      <c r="A88" s="30">
        <v>21017</v>
      </c>
      <c r="B88" s="23" t="s">
        <v>104</v>
      </c>
      <c r="C88" s="37" t="s">
        <v>105</v>
      </c>
      <c r="D88" s="65">
        <v>24598.271841269841</v>
      </c>
      <c r="E88" s="73">
        <v>39687.133333333331</v>
      </c>
      <c r="F88" s="82">
        <f t="shared" si="2"/>
        <v>64285.405174603176</v>
      </c>
      <c r="G88" s="26">
        <v>155028.24</v>
      </c>
      <c r="H88" s="26">
        <f t="shared" si="3"/>
        <v>219313.64517460315</v>
      </c>
      <c r="J88" s="20"/>
      <c r="K88" s="20"/>
      <c r="L88" s="87"/>
      <c r="M88" s="20"/>
      <c r="DC88" s="1"/>
      <c r="DD88" s="1"/>
    </row>
    <row r="89" spans="1:108" ht="15.5">
      <c r="A89" s="30">
        <v>21018</v>
      </c>
      <c r="B89" s="23" t="s">
        <v>106</v>
      </c>
      <c r="C89" s="37" t="s">
        <v>107</v>
      </c>
      <c r="D89" s="65">
        <v>58701.60838553567</v>
      </c>
      <c r="E89" s="73">
        <v>94709.846850672315</v>
      </c>
      <c r="F89" s="82">
        <f t="shared" si="2"/>
        <v>153411.45523620798</v>
      </c>
      <c r="G89" s="26">
        <v>258380.40000000002</v>
      </c>
      <c r="H89" s="26">
        <f t="shared" si="3"/>
        <v>411791.85523620801</v>
      </c>
      <c r="J89" s="20"/>
      <c r="K89" s="20"/>
      <c r="L89" s="87"/>
      <c r="M89" s="20"/>
      <c r="DC89" s="1"/>
      <c r="DD89" s="1"/>
    </row>
    <row r="90" spans="1:108" ht="15.5">
      <c r="A90" s="30">
        <v>21019</v>
      </c>
      <c r="B90" s="23" t="s">
        <v>108</v>
      </c>
      <c r="C90" s="37" t="s">
        <v>109</v>
      </c>
      <c r="D90" s="65">
        <v>16659.976045361105</v>
      </c>
      <c r="E90" s="73">
        <v>26879.396036801132</v>
      </c>
      <c r="F90" s="82">
        <f t="shared" si="2"/>
        <v>43539.372082162241</v>
      </c>
      <c r="G90" s="26">
        <v>155028.24</v>
      </c>
      <c r="H90" s="26">
        <f t="shared" si="3"/>
        <v>198567.61208216223</v>
      </c>
      <c r="J90" s="20"/>
      <c r="K90" s="20"/>
      <c r="L90" s="87"/>
      <c r="M90" s="20"/>
      <c r="DC90" s="1"/>
      <c r="DD90" s="1"/>
    </row>
    <row r="91" spans="1:108" ht="15.5">
      <c r="A91" s="30">
        <v>23002</v>
      </c>
      <c r="B91" s="23" t="s">
        <v>110</v>
      </c>
      <c r="C91" s="37" t="s">
        <v>110</v>
      </c>
      <c r="D91" s="65">
        <v>9922.8697448859239</v>
      </c>
      <c r="E91" s="73">
        <v>16009.671620665251</v>
      </c>
      <c r="F91" s="82">
        <f t="shared" si="2"/>
        <v>25932.541365551173</v>
      </c>
      <c r="G91" s="26">
        <v>155028.24</v>
      </c>
      <c r="H91" s="26">
        <f t="shared" si="3"/>
        <v>180960.78136555117</v>
      </c>
      <c r="J91" s="20"/>
      <c r="K91" s="20"/>
      <c r="L91" s="87"/>
      <c r="M91" s="20"/>
      <c r="DC91" s="1"/>
      <c r="DD91" s="1"/>
    </row>
    <row r="92" spans="1:108" ht="15.5">
      <c r="A92" s="30">
        <v>23003</v>
      </c>
      <c r="B92" s="23" t="s">
        <v>111</v>
      </c>
      <c r="C92" s="37" t="s">
        <v>111</v>
      </c>
      <c r="D92" s="65">
        <v>2506.8302513396011</v>
      </c>
      <c r="E92" s="73">
        <v>4044.5486199575371</v>
      </c>
      <c r="F92" s="82">
        <f t="shared" si="2"/>
        <v>6551.3788712971382</v>
      </c>
      <c r="G92" s="26">
        <v>51676.08</v>
      </c>
      <c r="H92" s="26">
        <f t="shared" si="3"/>
        <v>58227.458871297138</v>
      </c>
      <c r="J92" s="20"/>
      <c r="K92" s="20"/>
      <c r="L92" s="87"/>
      <c r="M92" s="20"/>
      <c r="DC92" s="1"/>
      <c r="DD92" s="1"/>
    </row>
    <row r="93" spans="1:108" ht="15.5">
      <c r="A93" s="30">
        <v>23009</v>
      </c>
      <c r="B93" s="23" t="s">
        <v>112</v>
      </c>
      <c r="C93" s="37" t="s">
        <v>113</v>
      </c>
      <c r="D93" s="65">
        <v>208.9025209449668</v>
      </c>
      <c r="E93" s="73">
        <v>337.04571832979474</v>
      </c>
      <c r="F93" s="82">
        <f t="shared" si="2"/>
        <v>545.94823927476159</v>
      </c>
      <c r="G93" s="26">
        <v>25838.04</v>
      </c>
      <c r="H93" s="26">
        <f t="shared" si="3"/>
        <v>26383.988239274764</v>
      </c>
      <c r="J93" s="20"/>
      <c r="K93" s="20"/>
      <c r="L93" s="87"/>
      <c r="M93" s="20"/>
      <c r="DC93" s="1"/>
      <c r="DD93" s="1"/>
    </row>
    <row r="94" spans="1:108" ht="15.5">
      <c r="A94" s="30">
        <v>23016</v>
      </c>
      <c r="B94" s="23" t="s">
        <v>114</v>
      </c>
      <c r="C94" s="37" t="s">
        <v>114</v>
      </c>
      <c r="D94" s="65">
        <v>7572.7163842550472</v>
      </c>
      <c r="E94" s="73">
        <v>12217.907289455059</v>
      </c>
      <c r="F94" s="82">
        <f t="shared" si="2"/>
        <v>19790.623673710106</v>
      </c>
      <c r="G94" s="26">
        <v>155028.24</v>
      </c>
      <c r="H94" s="26">
        <f t="shared" si="3"/>
        <v>174818.86367371009</v>
      </c>
      <c r="J94" s="20"/>
      <c r="K94" s="20"/>
      <c r="L94" s="87"/>
      <c r="M94" s="20"/>
      <c r="DC94" s="1"/>
      <c r="DD94" s="1"/>
    </row>
    <row r="95" spans="1:108" ht="15.5">
      <c r="A95" s="30">
        <v>23023</v>
      </c>
      <c r="B95" s="23" t="s">
        <v>115</v>
      </c>
      <c r="C95" s="37" t="s">
        <v>116</v>
      </c>
      <c r="D95" s="65">
        <v>678.933193071142</v>
      </c>
      <c r="E95" s="73">
        <v>1095.398584571833</v>
      </c>
      <c r="F95" s="82">
        <f t="shared" si="2"/>
        <v>1774.3317776429749</v>
      </c>
      <c r="G95" s="26">
        <v>25838.04</v>
      </c>
      <c r="H95" s="26">
        <f t="shared" si="3"/>
        <v>27612.371777642977</v>
      </c>
      <c r="J95" s="20"/>
      <c r="K95" s="20"/>
      <c r="L95" s="87"/>
      <c r="M95" s="20"/>
      <c r="DC95" s="1"/>
      <c r="DD95" s="1"/>
    </row>
    <row r="96" spans="1:108" ht="15.5">
      <c r="A96" s="30">
        <v>23024</v>
      </c>
      <c r="B96" s="23" t="s">
        <v>117</v>
      </c>
      <c r="C96" s="37" t="s">
        <v>117</v>
      </c>
      <c r="D96" s="65">
        <v>678.933193071142</v>
      </c>
      <c r="E96" s="73">
        <v>1095.398584571833</v>
      </c>
      <c r="F96" s="82">
        <f t="shared" si="2"/>
        <v>1774.3317776429749</v>
      </c>
      <c r="G96" s="26">
        <v>25838.04</v>
      </c>
      <c r="H96" s="26">
        <f t="shared" si="3"/>
        <v>27612.371777642977</v>
      </c>
      <c r="J96" s="20"/>
      <c r="K96" s="20"/>
      <c r="L96" s="87"/>
      <c r="M96" s="20"/>
      <c r="DC96" s="1"/>
      <c r="DD96" s="1"/>
    </row>
    <row r="97" spans="1:108" ht="15.5">
      <c r="A97" s="30">
        <v>23025</v>
      </c>
      <c r="B97" s="23" t="s">
        <v>118</v>
      </c>
      <c r="C97" s="37" t="s">
        <v>118</v>
      </c>
      <c r="D97" s="65">
        <v>10236.223526303373</v>
      </c>
      <c r="E97" s="73">
        <v>16515.240198159943</v>
      </c>
      <c r="F97" s="82">
        <f t="shared" si="2"/>
        <v>26751.463724463316</v>
      </c>
      <c r="G97" s="26">
        <v>155028.24</v>
      </c>
      <c r="H97" s="26">
        <f t="shared" si="3"/>
        <v>181779.7037244633</v>
      </c>
      <c r="J97" s="20"/>
      <c r="K97" s="20"/>
      <c r="L97" s="87"/>
      <c r="M97" s="20"/>
      <c r="DC97" s="1"/>
      <c r="DD97" s="1"/>
    </row>
    <row r="98" spans="1:108" ht="15.5">
      <c r="A98" s="30">
        <v>23027</v>
      </c>
      <c r="B98" s="23" t="s">
        <v>119</v>
      </c>
      <c r="C98" s="37" t="s">
        <v>120</v>
      </c>
      <c r="D98" s="65">
        <v>7833.8445354362557</v>
      </c>
      <c r="E98" s="73">
        <v>12639.214437367302</v>
      </c>
      <c r="F98" s="82">
        <f t="shared" si="2"/>
        <v>20473.058972803556</v>
      </c>
      <c r="G98" s="26">
        <v>155028.24</v>
      </c>
      <c r="H98" s="26">
        <f t="shared" si="3"/>
        <v>175501.29897280355</v>
      </c>
      <c r="J98" s="20"/>
      <c r="K98" s="20"/>
      <c r="L98" s="87"/>
      <c r="M98" s="20"/>
      <c r="DC98" s="1"/>
      <c r="DD98" s="1"/>
    </row>
    <row r="99" spans="1:108" ht="15.5">
      <c r="A99" s="30">
        <v>23032</v>
      </c>
      <c r="B99" s="23" t="s">
        <v>121</v>
      </c>
      <c r="C99" s="37" t="s">
        <v>121</v>
      </c>
      <c r="D99" s="65">
        <v>1096.7382349610755</v>
      </c>
      <c r="E99" s="73">
        <v>1769.4900212314224</v>
      </c>
      <c r="F99" s="82">
        <f t="shared" si="2"/>
        <v>2866.2282561924976</v>
      </c>
      <c r="G99" s="26">
        <v>25838.04</v>
      </c>
      <c r="H99" s="26">
        <f t="shared" si="3"/>
        <v>28704.268256192499</v>
      </c>
      <c r="J99" s="20"/>
      <c r="K99" s="20"/>
      <c r="L99" s="87"/>
      <c r="M99" s="20"/>
      <c r="DC99" s="1"/>
      <c r="DD99" s="1"/>
    </row>
    <row r="100" spans="1:108" ht="15.5">
      <c r="A100" s="30">
        <v>23033</v>
      </c>
      <c r="B100" s="23" t="s">
        <v>122</v>
      </c>
      <c r="C100" s="37" t="s">
        <v>122</v>
      </c>
      <c r="D100" s="65">
        <v>1462.3176466147677</v>
      </c>
      <c r="E100" s="73">
        <v>2359.320028308563</v>
      </c>
      <c r="F100" s="82">
        <f t="shared" si="2"/>
        <v>3821.6376749233305</v>
      </c>
      <c r="G100" s="26">
        <v>25838.04</v>
      </c>
      <c r="H100" s="26">
        <f t="shared" si="3"/>
        <v>29659.677674923332</v>
      </c>
      <c r="J100" s="20"/>
      <c r="K100" s="20"/>
      <c r="L100" s="87"/>
      <c r="M100" s="20"/>
      <c r="DC100" s="1"/>
      <c r="DD100" s="1"/>
    </row>
    <row r="101" spans="1:108" ht="15.5">
      <c r="A101" s="30">
        <v>23038</v>
      </c>
      <c r="B101" s="23" t="s">
        <v>123</v>
      </c>
      <c r="C101" s="37" t="s">
        <v>123</v>
      </c>
      <c r="D101" s="65">
        <v>1984.5739489771845</v>
      </c>
      <c r="E101" s="73">
        <v>3201.9343241330498</v>
      </c>
      <c r="F101" s="82">
        <f t="shared" si="2"/>
        <v>5186.5082731102339</v>
      </c>
      <c r="G101" s="26">
        <v>25838.04</v>
      </c>
      <c r="H101" s="26">
        <f t="shared" si="3"/>
        <v>31024.548273110235</v>
      </c>
      <c r="J101" s="20"/>
      <c r="K101" s="20"/>
      <c r="L101" s="87"/>
      <c r="M101" s="20"/>
      <c r="DC101" s="1"/>
      <c r="DD101" s="1"/>
    </row>
    <row r="102" spans="1:108" ht="15.5">
      <c r="A102" s="30">
        <v>23039</v>
      </c>
      <c r="B102" s="23" t="s">
        <v>124</v>
      </c>
      <c r="C102" s="37" t="s">
        <v>124</v>
      </c>
      <c r="D102" s="65">
        <v>1462.3176466147677</v>
      </c>
      <c r="E102" s="73">
        <v>2359.320028308563</v>
      </c>
      <c r="F102" s="82">
        <f t="shared" si="2"/>
        <v>3821.6376749233305</v>
      </c>
      <c r="G102" s="26">
        <v>25838.04</v>
      </c>
      <c r="H102" s="26">
        <f t="shared" si="3"/>
        <v>29659.677674923332</v>
      </c>
      <c r="J102" s="20"/>
      <c r="K102" s="20"/>
      <c r="L102" s="87"/>
      <c r="M102" s="20"/>
      <c r="DC102" s="1"/>
      <c r="DD102" s="1"/>
    </row>
    <row r="103" spans="1:108" ht="15.5">
      <c r="A103" s="30">
        <v>23044</v>
      </c>
      <c r="B103" s="23" t="s">
        <v>125</v>
      </c>
      <c r="C103" s="37" t="s">
        <v>125</v>
      </c>
      <c r="D103" s="65">
        <v>3237.989074646985</v>
      </c>
      <c r="E103" s="73">
        <v>5224.2086341118184</v>
      </c>
      <c r="F103" s="82">
        <f t="shared" si="2"/>
        <v>8462.1977087588039</v>
      </c>
      <c r="G103" s="26">
        <v>51676.08</v>
      </c>
      <c r="H103" s="26">
        <f t="shared" si="3"/>
        <v>60138.277708758804</v>
      </c>
      <c r="J103" s="20"/>
      <c r="K103" s="20"/>
      <c r="L103" s="87"/>
      <c r="M103" s="20"/>
      <c r="DC103" s="1"/>
      <c r="DD103" s="1"/>
    </row>
    <row r="104" spans="1:108" ht="15.5">
      <c r="A104" s="30">
        <v>23045</v>
      </c>
      <c r="B104" s="23" t="s">
        <v>126</v>
      </c>
      <c r="C104" s="37" t="s">
        <v>126</v>
      </c>
      <c r="D104" s="65">
        <v>3029.0865537020181</v>
      </c>
      <c r="E104" s="73">
        <v>4887.1629157820234</v>
      </c>
      <c r="F104" s="82">
        <f t="shared" si="2"/>
        <v>7916.2494694840416</v>
      </c>
      <c r="G104" s="26">
        <v>51676.08</v>
      </c>
      <c r="H104" s="26">
        <f t="shared" si="3"/>
        <v>59592.329469484044</v>
      </c>
      <c r="J104" s="20"/>
      <c r="K104" s="20"/>
      <c r="L104" s="87"/>
      <c r="M104" s="20"/>
      <c r="DC104" s="1"/>
      <c r="DD104" s="1"/>
    </row>
    <row r="105" spans="1:108" ht="15.5">
      <c r="A105" s="31">
        <v>23047</v>
      </c>
      <c r="B105" s="43" t="s">
        <v>127</v>
      </c>
      <c r="C105" s="38" t="s">
        <v>127</v>
      </c>
      <c r="D105" s="65">
        <v>6319.3012585852448</v>
      </c>
      <c r="E105" s="73">
        <v>10195.632979476291</v>
      </c>
      <c r="F105" s="82">
        <f t="shared" si="2"/>
        <v>16514.934238061534</v>
      </c>
      <c r="G105" s="26">
        <v>51676.08</v>
      </c>
      <c r="H105" s="26">
        <f t="shared" si="3"/>
        <v>68191.014238061529</v>
      </c>
      <c r="J105" s="20"/>
      <c r="K105" s="20"/>
      <c r="L105" s="87"/>
      <c r="M105" s="20"/>
      <c r="DC105" s="1"/>
      <c r="DD105" s="1"/>
    </row>
    <row r="106" spans="1:108" ht="15.5">
      <c r="A106" s="30">
        <v>23050</v>
      </c>
      <c r="B106" s="23" t="s">
        <v>128</v>
      </c>
      <c r="C106" s="37" t="s">
        <v>128</v>
      </c>
      <c r="D106" s="65">
        <v>1462.3176466147677</v>
      </c>
      <c r="E106" s="73">
        <v>2359.320028308563</v>
      </c>
      <c r="F106" s="82">
        <f t="shared" si="2"/>
        <v>3821.6376749233305</v>
      </c>
      <c r="G106" s="26">
        <v>51676.08</v>
      </c>
      <c r="H106" s="26">
        <f t="shared" si="3"/>
        <v>55497.717674923333</v>
      </c>
      <c r="J106" s="20"/>
      <c r="K106" s="20"/>
      <c r="L106" s="87"/>
      <c r="M106" s="20"/>
      <c r="DC106" s="1"/>
      <c r="DD106" s="1"/>
    </row>
    <row r="107" spans="1:108" ht="15.5">
      <c r="A107" s="30">
        <v>23052</v>
      </c>
      <c r="B107" s="23" t="s">
        <v>129</v>
      </c>
      <c r="C107" s="37" t="s">
        <v>129</v>
      </c>
      <c r="D107" s="65">
        <v>6267.0756283490045</v>
      </c>
      <c r="E107" s="73">
        <v>10111.371549893842</v>
      </c>
      <c r="F107" s="82">
        <f t="shared" si="2"/>
        <v>16378.447178242846</v>
      </c>
      <c r="G107" s="26">
        <v>51676.08</v>
      </c>
      <c r="H107" s="26">
        <f t="shared" si="3"/>
        <v>68054.527178242846</v>
      </c>
      <c r="J107" s="20"/>
      <c r="K107" s="20"/>
      <c r="L107" s="87"/>
      <c r="M107" s="20"/>
      <c r="DC107" s="1"/>
      <c r="DD107" s="1"/>
    </row>
    <row r="108" spans="1:108" ht="15.5">
      <c r="A108" s="30">
        <v>23060</v>
      </c>
      <c r="B108" s="23" t="s">
        <v>130</v>
      </c>
      <c r="C108" s="37" t="s">
        <v>130</v>
      </c>
      <c r="D108" s="65">
        <v>3237.989074646985</v>
      </c>
      <c r="E108" s="73">
        <v>5224.2086341118184</v>
      </c>
      <c r="F108" s="82">
        <f t="shared" si="2"/>
        <v>8462.1977087588039</v>
      </c>
      <c r="G108" s="26">
        <v>25838.04</v>
      </c>
      <c r="H108" s="26">
        <f t="shared" si="3"/>
        <v>34300.237708758803</v>
      </c>
      <c r="J108" s="20"/>
      <c r="K108" s="20"/>
      <c r="L108" s="87"/>
      <c r="M108" s="20"/>
      <c r="DC108" s="1"/>
      <c r="DD108" s="1"/>
    </row>
    <row r="109" spans="1:108" ht="15.5">
      <c r="A109" s="30">
        <v>23062</v>
      </c>
      <c r="B109" s="23" t="s">
        <v>131</v>
      </c>
      <c r="C109" s="37" t="s">
        <v>131</v>
      </c>
      <c r="D109" s="65">
        <v>2559.0558815758432</v>
      </c>
      <c r="E109" s="73">
        <v>4128.8100495399858</v>
      </c>
      <c r="F109" s="82">
        <f t="shared" si="2"/>
        <v>6687.865931115829</v>
      </c>
      <c r="G109" s="26">
        <v>51676.08</v>
      </c>
      <c r="H109" s="26">
        <f t="shared" si="3"/>
        <v>58363.945931115828</v>
      </c>
      <c r="J109" s="20"/>
      <c r="K109" s="20"/>
      <c r="L109" s="87"/>
      <c r="M109" s="20"/>
      <c r="DC109" s="1"/>
      <c r="DD109" s="1"/>
    </row>
    <row r="110" spans="1:108" ht="15.5">
      <c r="A110" s="30">
        <v>23064</v>
      </c>
      <c r="B110" s="23" t="s">
        <v>132</v>
      </c>
      <c r="C110" s="37" t="s">
        <v>132</v>
      </c>
      <c r="D110" s="65">
        <v>261.12815118120852</v>
      </c>
      <c r="E110" s="73">
        <v>421.30714791224341</v>
      </c>
      <c r="F110" s="82">
        <f t="shared" si="2"/>
        <v>682.43529909345193</v>
      </c>
      <c r="G110" s="26">
        <v>25838.04</v>
      </c>
      <c r="H110" s="26">
        <f t="shared" si="3"/>
        <v>26520.475299093454</v>
      </c>
      <c r="J110" s="20"/>
      <c r="K110" s="20"/>
      <c r="L110" s="87"/>
      <c r="M110" s="20"/>
      <c r="DC110" s="1"/>
      <c r="DD110" s="1"/>
    </row>
    <row r="111" spans="1:108" s="6" customFormat="1" ht="15.5">
      <c r="A111" s="30">
        <v>23077</v>
      </c>
      <c r="B111" s="23" t="s">
        <v>133</v>
      </c>
      <c r="C111" s="37" t="s">
        <v>133</v>
      </c>
      <c r="D111" s="65">
        <v>6371.5268888214869</v>
      </c>
      <c r="E111" s="73">
        <v>10279.894409058739</v>
      </c>
      <c r="F111" s="82">
        <f t="shared" si="2"/>
        <v>16651.421297880224</v>
      </c>
      <c r="G111" s="26">
        <v>155028.24</v>
      </c>
      <c r="H111" s="26">
        <f t="shared" si="3"/>
        <v>171679.66129788023</v>
      </c>
      <c r="I111" s="5"/>
      <c r="J111" s="20"/>
      <c r="K111" s="20"/>
      <c r="L111" s="87"/>
      <c r="M111" s="20"/>
      <c r="N111" s="88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</row>
    <row r="112" spans="1:108" s="6" customFormat="1" ht="15.5">
      <c r="A112" s="30">
        <v>23081</v>
      </c>
      <c r="B112" s="23" t="s">
        <v>134</v>
      </c>
      <c r="C112" s="37" t="s">
        <v>134</v>
      </c>
      <c r="D112" s="65">
        <v>940.06134425235052</v>
      </c>
      <c r="E112" s="73">
        <v>1516.7057324840764</v>
      </c>
      <c r="F112" s="82">
        <f t="shared" si="2"/>
        <v>2456.767076736427</v>
      </c>
      <c r="G112" s="26">
        <v>25838.04</v>
      </c>
      <c r="H112" s="26">
        <f t="shared" si="3"/>
        <v>28294.807076736426</v>
      </c>
      <c r="I112" s="5"/>
      <c r="J112" s="20"/>
      <c r="K112" s="20"/>
      <c r="L112" s="87"/>
      <c r="M112" s="20"/>
      <c r="N112" s="8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</row>
    <row r="113" spans="1:108" ht="15.5">
      <c r="A113" s="30">
        <v>23086</v>
      </c>
      <c r="B113" s="23" t="s">
        <v>135</v>
      </c>
      <c r="C113" s="37" t="s">
        <v>135</v>
      </c>
      <c r="D113" s="65">
        <v>2402.3789908671183</v>
      </c>
      <c r="E113" s="73">
        <v>3876.0257607926396</v>
      </c>
      <c r="F113" s="82">
        <f t="shared" si="2"/>
        <v>6278.4047516597584</v>
      </c>
      <c r="G113" s="26">
        <v>25838.04</v>
      </c>
      <c r="H113" s="26">
        <f t="shared" si="3"/>
        <v>32116.444751659757</v>
      </c>
      <c r="J113" s="20"/>
      <c r="K113" s="20"/>
      <c r="L113" s="87"/>
      <c r="M113" s="20"/>
      <c r="DC113" s="1"/>
      <c r="DD113" s="1"/>
    </row>
    <row r="114" spans="1:108" ht="15.5">
      <c r="A114" s="30">
        <v>23088</v>
      </c>
      <c r="B114" s="23" t="s">
        <v>136</v>
      </c>
      <c r="C114" s="37" t="s">
        <v>137</v>
      </c>
      <c r="D114" s="65">
        <v>17808.93991055842</v>
      </c>
      <c r="E114" s="73">
        <v>28733.147487615002</v>
      </c>
      <c r="F114" s="82">
        <f t="shared" si="2"/>
        <v>46542.087398173418</v>
      </c>
      <c r="G114" s="26">
        <v>155028.24</v>
      </c>
      <c r="H114" s="26">
        <f t="shared" si="3"/>
        <v>201570.32739817339</v>
      </c>
      <c r="J114" s="20"/>
      <c r="K114" s="20"/>
      <c r="L114" s="87"/>
      <c r="M114" s="20"/>
      <c r="DC114" s="1"/>
      <c r="DD114" s="1"/>
    </row>
    <row r="115" spans="1:108" ht="15.5">
      <c r="A115" s="30">
        <v>23094</v>
      </c>
      <c r="B115" s="23" t="s">
        <v>138</v>
      </c>
      <c r="C115" s="37" t="s">
        <v>138</v>
      </c>
      <c r="D115" s="65">
        <v>5797.0449562228278</v>
      </c>
      <c r="E115" s="73">
        <v>9353.0186836518042</v>
      </c>
      <c r="F115" s="82">
        <f t="shared" si="2"/>
        <v>15150.063639874632</v>
      </c>
      <c r="G115" s="26">
        <v>51676.08</v>
      </c>
      <c r="H115" s="26">
        <f t="shared" si="3"/>
        <v>66826.14363987463</v>
      </c>
      <c r="J115" s="20"/>
      <c r="K115" s="20"/>
      <c r="L115" s="87"/>
      <c r="M115" s="20"/>
      <c r="DC115" s="1"/>
      <c r="DD115" s="1"/>
    </row>
    <row r="116" spans="1:108" ht="15.5">
      <c r="A116" s="31">
        <v>23096</v>
      </c>
      <c r="B116" s="43" t="s">
        <v>139</v>
      </c>
      <c r="C116" s="38" t="s">
        <v>139</v>
      </c>
      <c r="D116" s="65">
        <v>1618.9945373234925</v>
      </c>
      <c r="E116" s="73">
        <v>2612.1043170559092</v>
      </c>
      <c r="F116" s="82">
        <f t="shared" si="2"/>
        <v>4231.0988543794019</v>
      </c>
      <c r="G116" s="26">
        <v>51676.08</v>
      </c>
      <c r="H116" s="26">
        <f t="shared" si="3"/>
        <v>55907.178854379403</v>
      </c>
      <c r="J116" s="20"/>
      <c r="K116" s="20"/>
      <c r="L116" s="87"/>
      <c r="M116" s="20"/>
      <c r="DC116" s="1"/>
      <c r="DD116" s="1"/>
    </row>
    <row r="117" spans="1:108" ht="15.5">
      <c r="A117" s="30">
        <v>23097</v>
      </c>
      <c r="B117" s="23" t="s">
        <v>140</v>
      </c>
      <c r="C117" s="37" t="s">
        <v>140</v>
      </c>
      <c r="D117" s="65">
        <v>1201.1894954335592</v>
      </c>
      <c r="E117" s="73">
        <v>1938.0128803963198</v>
      </c>
      <c r="F117" s="82">
        <f t="shared" si="2"/>
        <v>3139.2023758298792</v>
      </c>
      <c r="G117" s="26">
        <v>25838.04</v>
      </c>
      <c r="H117" s="26">
        <f t="shared" si="3"/>
        <v>28977.242375829879</v>
      </c>
      <c r="J117" s="20"/>
      <c r="K117" s="20"/>
      <c r="L117" s="87"/>
      <c r="M117" s="20"/>
      <c r="DC117" s="1"/>
      <c r="DD117" s="1"/>
    </row>
    <row r="118" spans="1:108" ht="15.5">
      <c r="A118" s="30">
        <v>23098</v>
      </c>
      <c r="B118" s="23" t="s">
        <v>141</v>
      </c>
      <c r="C118" s="37" t="s">
        <v>141</v>
      </c>
      <c r="D118" s="65">
        <v>2245.702100158393</v>
      </c>
      <c r="E118" s="73">
        <v>3623.2414720452934</v>
      </c>
      <c r="F118" s="82">
        <f t="shared" si="2"/>
        <v>5868.9435722036869</v>
      </c>
      <c r="G118" s="26">
        <v>25838.04</v>
      </c>
      <c r="H118" s="26">
        <f t="shared" si="3"/>
        <v>31706.983572203688</v>
      </c>
      <c r="J118" s="20"/>
      <c r="K118" s="20"/>
      <c r="L118" s="87"/>
      <c r="M118" s="20"/>
      <c r="DC118" s="1"/>
      <c r="DD118" s="1"/>
    </row>
    <row r="119" spans="1:108" ht="15.5">
      <c r="A119" s="30">
        <v>23099</v>
      </c>
      <c r="B119" s="23" t="s">
        <v>142</v>
      </c>
      <c r="C119" s="37" t="s">
        <v>142</v>
      </c>
      <c r="D119" s="65">
        <v>3864.6966374818858</v>
      </c>
      <c r="E119" s="73">
        <v>6235.3457891012031</v>
      </c>
      <c r="F119" s="82">
        <f t="shared" si="2"/>
        <v>10100.042426583088</v>
      </c>
      <c r="G119" s="26">
        <v>25838.04</v>
      </c>
      <c r="H119" s="26">
        <f t="shared" si="3"/>
        <v>35938.082426583089</v>
      </c>
      <c r="J119" s="20"/>
      <c r="K119" s="20"/>
      <c r="L119" s="87"/>
      <c r="M119" s="20"/>
      <c r="DC119" s="1"/>
      <c r="DD119" s="1"/>
    </row>
    <row r="120" spans="1:108" ht="15.5">
      <c r="A120" s="30">
        <v>23100</v>
      </c>
      <c r="B120" s="23" t="s">
        <v>143</v>
      </c>
      <c r="C120" s="37" t="s">
        <v>143</v>
      </c>
      <c r="D120" s="65">
        <v>1618.9945373234925</v>
      </c>
      <c r="E120" s="73">
        <v>2612.1043170559092</v>
      </c>
      <c r="F120" s="82">
        <f t="shared" si="2"/>
        <v>4231.0988543794019</v>
      </c>
      <c r="G120" s="26">
        <v>25838.04</v>
      </c>
      <c r="H120" s="26">
        <f t="shared" si="3"/>
        <v>30069.138854379402</v>
      </c>
      <c r="J120" s="20"/>
      <c r="K120" s="20"/>
      <c r="L120" s="87"/>
      <c r="M120" s="20"/>
      <c r="DC120" s="1"/>
      <c r="DD120" s="1"/>
    </row>
    <row r="121" spans="1:108" ht="15.5">
      <c r="A121" s="30">
        <v>23101</v>
      </c>
      <c r="B121" s="23" t="s">
        <v>144</v>
      </c>
      <c r="C121" s="37" t="s">
        <v>145</v>
      </c>
      <c r="D121" s="65">
        <v>2872.4096629932938</v>
      </c>
      <c r="E121" s="73">
        <v>4634.3786270346773</v>
      </c>
      <c r="F121" s="82">
        <f t="shared" si="2"/>
        <v>7506.788290027971</v>
      </c>
      <c r="G121" s="26">
        <v>25838.04</v>
      </c>
      <c r="H121" s="26">
        <f t="shared" si="3"/>
        <v>33344.828290027974</v>
      </c>
      <c r="J121" s="20"/>
      <c r="K121" s="20"/>
      <c r="L121" s="87"/>
      <c r="M121" s="20"/>
      <c r="DC121" s="1"/>
      <c r="DD121" s="1"/>
    </row>
    <row r="122" spans="1:108" ht="15.5">
      <c r="A122" s="30">
        <v>23102</v>
      </c>
      <c r="B122" s="23" t="s">
        <v>146</v>
      </c>
      <c r="C122" s="37" t="s">
        <v>146</v>
      </c>
      <c r="D122" s="65">
        <v>5483.691174805379</v>
      </c>
      <c r="E122" s="73">
        <v>8847.4501061571118</v>
      </c>
      <c r="F122" s="82">
        <f t="shared" si="2"/>
        <v>14331.141280962491</v>
      </c>
      <c r="G122" s="26">
        <v>51676.08</v>
      </c>
      <c r="H122" s="26">
        <f t="shared" si="3"/>
        <v>66007.221280962491</v>
      </c>
      <c r="J122" s="20"/>
      <c r="K122" s="20"/>
      <c r="L122" s="87"/>
      <c r="M122" s="20"/>
      <c r="DC122" s="1"/>
      <c r="DD122" s="1"/>
    </row>
    <row r="123" spans="1:108" ht="15.5">
      <c r="A123" s="30">
        <v>23103</v>
      </c>
      <c r="B123" s="23" t="s">
        <v>147</v>
      </c>
      <c r="C123" s="37" t="s">
        <v>147</v>
      </c>
      <c r="D123" s="65">
        <v>4334.7273096080608</v>
      </c>
      <c r="E123" s="73">
        <v>6993.6986553432407</v>
      </c>
      <c r="F123" s="82">
        <f t="shared" si="2"/>
        <v>11328.425964951301</v>
      </c>
      <c r="G123" s="26">
        <v>25838.04</v>
      </c>
      <c r="H123" s="26">
        <f t="shared" si="3"/>
        <v>37166.465964951305</v>
      </c>
      <c r="J123" s="20"/>
      <c r="K123" s="20"/>
      <c r="L123" s="87"/>
      <c r="M123" s="20"/>
      <c r="DC123" s="1"/>
      <c r="DD123" s="1"/>
    </row>
    <row r="124" spans="1:108" ht="15.5">
      <c r="A124" s="30">
        <v>23104</v>
      </c>
      <c r="B124" s="23" t="s">
        <v>148</v>
      </c>
      <c r="C124" s="37" t="s">
        <v>148</v>
      </c>
      <c r="D124" s="65">
        <v>1253.4151256698005</v>
      </c>
      <c r="E124" s="73">
        <v>2022.2743099787685</v>
      </c>
      <c r="F124" s="82">
        <f t="shared" si="2"/>
        <v>3275.6894356485691</v>
      </c>
      <c r="G124" s="26">
        <v>25838.04</v>
      </c>
      <c r="H124" s="26">
        <f t="shared" si="3"/>
        <v>29113.729435648569</v>
      </c>
      <c r="J124" s="20"/>
      <c r="K124" s="20"/>
      <c r="L124" s="87"/>
      <c r="M124" s="20"/>
      <c r="DC124" s="1"/>
      <c r="DD124" s="1"/>
    </row>
    <row r="125" spans="1:108" ht="15.5">
      <c r="A125" s="30">
        <v>23105</v>
      </c>
      <c r="B125" s="23" t="s">
        <v>149</v>
      </c>
      <c r="C125" s="37" t="s">
        <v>149</v>
      </c>
      <c r="D125" s="65">
        <v>678.933193071142</v>
      </c>
      <c r="E125" s="73">
        <v>1095.398584571833</v>
      </c>
      <c r="F125" s="82">
        <f t="shared" si="2"/>
        <v>1774.3317776429749</v>
      </c>
      <c r="G125" s="26">
        <v>25838.04</v>
      </c>
      <c r="H125" s="26">
        <f t="shared" si="3"/>
        <v>27612.371777642977</v>
      </c>
      <c r="J125" s="20"/>
      <c r="K125" s="20"/>
      <c r="L125" s="87"/>
      <c r="M125" s="20"/>
      <c r="DC125" s="1"/>
      <c r="DD125" s="1"/>
    </row>
    <row r="126" spans="1:108" ht="15.5">
      <c r="A126" s="30">
        <v>24001</v>
      </c>
      <c r="B126" s="23" t="s">
        <v>150</v>
      </c>
      <c r="C126" s="37" t="s">
        <v>150</v>
      </c>
      <c r="D126" s="65">
        <v>6684.8806702389375</v>
      </c>
      <c r="E126" s="73">
        <v>10785.462986553432</v>
      </c>
      <c r="F126" s="82">
        <f t="shared" si="2"/>
        <v>17470.343656792371</v>
      </c>
      <c r="G126" s="26">
        <v>155028.24</v>
      </c>
      <c r="H126" s="26">
        <f t="shared" si="3"/>
        <v>172498.58365679235</v>
      </c>
      <c r="J126" s="20"/>
      <c r="K126" s="20"/>
      <c r="L126" s="87"/>
      <c r="M126" s="20"/>
      <c r="DC126" s="1"/>
      <c r="DD126" s="1"/>
    </row>
    <row r="127" spans="1:108" ht="15.5">
      <c r="A127" s="30">
        <v>24007</v>
      </c>
      <c r="B127" s="23" t="s">
        <v>151</v>
      </c>
      <c r="C127" s="37" t="s">
        <v>151</v>
      </c>
      <c r="D127" s="65">
        <v>1201.1894954335592</v>
      </c>
      <c r="E127" s="73">
        <v>1938.0128803963198</v>
      </c>
      <c r="F127" s="82">
        <f t="shared" si="2"/>
        <v>3139.2023758298792</v>
      </c>
      <c r="G127" s="26">
        <v>25838.04</v>
      </c>
      <c r="H127" s="26">
        <f t="shared" si="3"/>
        <v>28977.242375829879</v>
      </c>
      <c r="J127" s="20"/>
      <c r="K127" s="20"/>
      <c r="L127" s="87"/>
      <c r="M127" s="20"/>
      <c r="DC127" s="1"/>
      <c r="DD127" s="1"/>
    </row>
    <row r="128" spans="1:108" ht="15.5">
      <c r="A128" s="30">
        <v>24008</v>
      </c>
      <c r="B128" s="23" t="s">
        <v>152</v>
      </c>
      <c r="C128" s="37" t="s">
        <v>152</v>
      </c>
      <c r="D128" s="65">
        <v>835.61008377986718</v>
      </c>
      <c r="E128" s="73">
        <v>1348.182873319179</v>
      </c>
      <c r="F128" s="82">
        <f t="shared" si="2"/>
        <v>2183.7929570990464</v>
      </c>
      <c r="G128" s="26">
        <v>25838.04</v>
      </c>
      <c r="H128" s="26">
        <f t="shared" si="3"/>
        <v>28021.832957099046</v>
      </c>
      <c r="J128" s="20"/>
      <c r="K128" s="20"/>
      <c r="L128" s="87"/>
      <c r="M128" s="20"/>
      <c r="DC128" s="1"/>
      <c r="DD128" s="1"/>
    </row>
    <row r="129" spans="1:108" ht="15.5">
      <c r="A129" s="30">
        <v>24009</v>
      </c>
      <c r="B129" s="23" t="s">
        <v>153</v>
      </c>
      <c r="C129" s="37" t="s">
        <v>153</v>
      </c>
      <c r="D129" s="65">
        <v>940.06134425235052</v>
      </c>
      <c r="E129" s="73">
        <v>1516.7057324840764</v>
      </c>
      <c r="F129" s="82">
        <f t="shared" si="2"/>
        <v>2456.767076736427</v>
      </c>
      <c r="G129" s="26">
        <v>25838.04</v>
      </c>
      <c r="H129" s="26">
        <f t="shared" si="3"/>
        <v>28294.807076736426</v>
      </c>
      <c r="J129" s="20"/>
      <c r="K129" s="20"/>
      <c r="L129" s="87"/>
      <c r="M129" s="20"/>
      <c r="DC129" s="1"/>
      <c r="DD129" s="1"/>
    </row>
    <row r="130" spans="1:108" ht="15.5">
      <c r="A130" s="30">
        <v>24011</v>
      </c>
      <c r="B130" s="23" t="s">
        <v>154</v>
      </c>
      <c r="C130" s="37" t="s">
        <v>154</v>
      </c>
      <c r="D130" s="65">
        <v>2611.2815118120852</v>
      </c>
      <c r="E130" s="73">
        <v>4213.0714791224345</v>
      </c>
      <c r="F130" s="82">
        <f t="shared" si="2"/>
        <v>6824.3529909345198</v>
      </c>
      <c r="G130" s="26">
        <v>25838.04</v>
      </c>
      <c r="H130" s="26">
        <f t="shared" si="3"/>
        <v>32662.392990934521</v>
      </c>
      <c r="J130" s="20"/>
      <c r="K130" s="20"/>
      <c r="L130" s="87"/>
      <c r="M130" s="20"/>
      <c r="DC130" s="1"/>
      <c r="DD130" s="1"/>
    </row>
    <row r="131" spans="1:108" ht="15.5">
      <c r="A131" s="30">
        <v>24014</v>
      </c>
      <c r="B131" s="23" t="s">
        <v>155</v>
      </c>
      <c r="C131" s="37" t="s">
        <v>155</v>
      </c>
      <c r="D131" s="65">
        <v>1044.5126047248341</v>
      </c>
      <c r="E131" s="73">
        <v>1685.2285916489736</v>
      </c>
      <c r="F131" s="82">
        <f t="shared" si="2"/>
        <v>2729.7411963738077</v>
      </c>
      <c r="G131" s="26">
        <v>25838.04</v>
      </c>
      <c r="H131" s="26">
        <f t="shared" si="3"/>
        <v>28567.78119637381</v>
      </c>
      <c r="J131" s="20"/>
      <c r="K131" s="20"/>
      <c r="L131" s="87"/>
      <c r="M131" s="20"/>
      <c r="DC131" s="1"/>
      <c r="DD131" s="1"/>
    </row>
    <row r="132" spans="1:108" ht="15.5">
      <c r="A132" s="30">
        <v>24016</v>
      </c>
      <c r="B132" s="23" t="s">
        <v>156</v>
      </c>
      <c r="C132" s="37" t="s">
        <v>156</v>
      </c>
      <c r="D132" s="65">
        <v>1514.5432768510091</v>
      </c>
      <c r="E132" s="73">
        <v>2443.5814578910117</v>
      </c>
      <c r="F132" s="82">
        <f t="shared" ref="F132:F195" si="4">D132+E132</f>
        <v>3958.1247347420208</v>
      </c>
      <c r="G132" s="26">
        <v>25838.04</v>
      </c>
      <c r="H132" s="26">
        <f t="shared" ref="H132:H195" si="5">G132+F132</f>
        <v>29796.164734742022</v>
      </c>
      <c r="J132" s="20"/>
      <c r="K132" s="20"/>
      <c r="L132" s="87"/>
      <c r="M132" s="20"/>
      <c r="DC132" s="1"/>
      <c r="DD132" s="1"/>
    </row>
    <row r="133" spans="1:108" ht="15.5">
      <c r="A133" s="30">
        <v>24020</v>
      </c>
      <c r="B133" s="23" t="s">
        <v>157</v>
      </c>
      <c r="C133" s="37" t="s">
        <v>157</v>
      </c>
      <c r="D133" s="65">
        <v>7572.7163842550472</v>
      </c>
      <c r="E133" s="73">
        <v>12217.907289455059</v>
      </c>
      <c r="F133" s="82">
        <f t="shared" si="4"/>
        <v>19790.623673710106</v>
      </c>
      <c r="G133" s="26">
        <v>155028.24</v>
      </c>
      <c r="H133" s="26">
        <f t="shared" si="5"/>
        <v>174818.86367371009</v>
      </c>
      <c r="J133" s="20"/>
      <c r="K133" s="20"/>
      <c r="L133" s="87"/>
      <c r="M133" s="20"/>
      <c r="DC133" s="1"/>
      <c r="DD133" s="1"/>
    </row>
    <row r="134" spans="1:108" ht="15.5">
      <c r="A134" s="30">
        <v>24028</v>
      </c>
      <c r="B134" s="23" t="s">
        <v>158</v>
      </c>
      <c r="C134" s="37" t="s">
        <v>158</v>
      </c>
      <c r="D134" s="65">
        <v>417.80504188993359</v>
      </c>
      <c r="E134" s="73">
        <v>674.09143665958948</v>
      </c>
      <c r="F134" s="82">
        <f t="shared" si="4"/>
        <v>1091.8964785495232</v>
      </c>
      <c r="G134" s="26">
        <v>25838.04</v>
      </c>
      <c r="H134" s="26">
        <f t="shared" si="5"/>
        <v>26929.936478549524</v>
      </c>
      <c r="J134" s="20"/>
      <c r="K134" s="20"/>
      <c r="L134" s="87"/>
      <c r="M134" s="20"/>
      <c r="DC134" s="1"/>
      <c r="DD134" s="1"/>
    </row>
    <row r="135" spans="1:108" ht="15.5">
      <c r="A135" s="30">
        <v>24033</v>
      </c>
      <c r="B135" s="23" t="s">
        <v>159</v>
      </c>
      <c r="C135" s="37" t="s">
        <v>159</v>
      </c>
      <c r="D135" s="65">
        <v>1618.9945373234925</v>
      </c>
      <c r="E135" s="73">
        <v>2612.1043170559092</v>
      </c>
      <c r="F135" s="82">
        <f t="shared" si="4"/>
        <v>4231.0988543794019</v>
      </c>
      <c r="G135" s="26">
        <v>25838.04</v>
      </c>
      <c r="H135" s="26">
        <f t="shared" si="5"/>
        <v>30069.138854379402</v>
      </c>
      <c r="J135" s="20"/>
      <c r="K135" s="20"/>
      <c r="L135" s="87"/>
      <c r="M135" s="20"/>
      <c r="DC135" s="1"/>
      <c r="DD135" s="1"/>
    </row>
    <row r="136" spans="1:108" ht="15.5">
      <c r="A136" s="30">
        <v>24038</v>
      </c>
      <c r="B136" s="23" t="s">
        <v>160</v>
      </c>
      <c r="C136" s="37" t="s">
        <v>160</v>
      </c>
      <c r="D136" s="65">
        <v>4439.178570080544</v>
      </c>
      <c r="E136" s="73">
        <v>7162.2215145081382</v>
      </c>
      <c r="F136" s="82">
        <f t="shared" si="4"/>
        <v>11601.400084588682</v>
      </c>
      <c r="G136" s="26">
        <v>51676.08</v>
      </c>
      <c r="H136" s="26">
        <f t="shared" si="5"/>
        <v>63277.480084588686</v>
      </c>
      <c r="J136" s="20"/>
      <c r="K136" s="20"/>
      <c r="L136" s="87"/>
      <c r="M136" s="20"/>
      <c r="DC136" s="1"/>
      <c r="DD136" s="1"/>
    </row>
    <row r="137" spans="1:108" ht="15.5">
      <c r="A137" s="30">
        <v>24041</v>
      </c>
      <c r="B137" s="23" t="s">
        <v>161</v>
      </c>
      <c r="C137" s="37" t="s">
        <v>161</v>
      </c>
      <c r="D137" s="65">
        <v>1305.6407559060426</v>
      </c>
      <c r="E137" s="73">
        <v>2106.5357395612173</v>
      </c>
      <c r="F137" s="82">
        <f t="shared" si="4"/>
        <v>3412.1764954672599</v>
      </c>
      <c r="G137" s="26">
        <v>25838.04</v>
      </c>
      <c r="H137" s="26">
        <f t="shared" si="5"/>
        <v>29250.216495467263</v>
      </c>
      <c r="J137" s="20"/>
      <c r="K137" s="20"/>
      <c r="L137" s="87"/>
      <c r="M137" s="20"/>
      <c r="DC137" s="1"/>
      <c r="DD137" s="1"/>
    </row>
    <row r="138" spans="1:108" ht="15.5">
      <c r="A138" s="30">
        <v>24043</v>
      </c>
      <c r="B138" s="23" t="s">
        <v>162</v>
      </c>
      <c r="C138" s="37" t="s">
        <v>162</v>
      </c>
      <c r="D138" s="65">
        <v>1148.9638651973173</v>
      </c>
      <c r="E138" s="73">
        <v>1853.7514508138711</v>
      </c>
      <c r="F138" s="82">
        <f t="shared" si="4"/>
        <v>3002.7153160111884</v>
      </c>
      <c r="G138" s="26">
        <v>25838.04</v>
      </c>
      <c r="H138" s="26">
        <f t="shared" si="5"/>
        <v>28840.755316011189</v>
      </c>
      <c r="J138" s="20"/>
      <c r="K138" s="20"/>
      <c r="L138" s="87"/>
      <c r="M138" s="20"/>
      <c r="DC138" s="1"/>
      <c r="DD138" s="1"/>
    </row>
    <row r="139" spans="1:108" ht="15.5">
      <c r="A139" s="30">
        <v>24045</v>
      </c>
      <c r="B139" s="23" t="s">
        <v>163</v>
      </c>
      <c r="C139" s="37" t="s">
        <v>163</v>
      </c>
      <c r="D139" s="65">
        <v>940.06134425235052</v>
      </c>
      <c r="E139" s="73">
        <v>1516.7057324840764</v>
      </c>
      <c r="F139" s="82">
        <f t="shared" si="4"/>
        <v>2456.767076736427</v>
      </c>
      <c r="G139" s="26">
        <v>25838.04</v>
      </c>
      <c r="H139" s="26">
        <f t="shared" si="5"/>
        <v>28294.807076736426</v>
      </c>
      <c r="J139" s="20"/>
      <c r="K139" s="20"/>
      <c r="L139" s="87"/>
      <c r="M139" s="20"/>
      <c r="DC139" s="1"/>
      <c r="DD139" s="1"/>
    </row>
    <row r="140" spans="1:108" ht="15.5">
      <c r="A140" s="30">
        <v>24048</v>
      </c>
      <c r="B140" s="23" t="s">
        <v>164</v>
      </c>
      <c r="C140" s="37" t="s">
        <v>164</v>
      </c>
      <c r="D140" s="65">
        <v>1253.4151256698005</v>
      </c>
      <c r="E140" s="73">
        <v>2022.2743099787685</v>
      </c>
      <c r="F140" s="82">
        <f t="shared" si="4"/>
        <v>3275.6894356485691</v>
      </c>
      <c r="G140" s="26">
        <v>25838.04</v>
      </c>
      <c r="H140" s="26">
        <f t="shared" si="5"/>
        <v>29113.729435648569</v>
      </c>
      <c r="J140" s="20"/>
      <c r="K140" s="20"/>
      <c r="L140" s="87"/>
      <c r="M140" s="20"/>
      <c r="DC140" s="1"/>
      <c r="DD140" s="1"/>
    </row>
    <row r="141" spans="1:108" ht="15.5">
      <c r="A141" s="30">
        <v>24054</v>
      </c>
      <c r="B141" s="23" t="s">
        <v>165</v>
      </c>
      <c r="C141" s="37" t="s">
        <v>165</v>
      </c>
      <c r="D141" s="65">
        <v>1305.6407559060426</v>
      </c>
      <c r="E141" s="73">
        <v>2106.5357395612173</v>
      </c>
      <c r="F141" s="82">
        <f t="shared" si="4"/>
        <v>3412.1764954672599</v>
      </c>
      <c r="G141" s="26">
        <v>25838.04</v>
      </c>
      <c r="H141" s="26">
        <f t="shared" si="5"/>
        <v>29250.216495467263</v>
      </c>
      <c r="J141" s="20"/>
      <c r="K141" s="20"/>
      <c r="L141" s="87"/>
      <c r="M141" s="20"/>
      <c r="DC141" s="1"/>
      <c r="DD141" s="1"/>
    </row>
    <row r="142" spans="1:108" ht="15.5">
      <c r="A142" s="30">
        <v>24055</v>
      </c>
      <c r="B142" s="23" t="s">
        <v>166</v>
      </c>
      <c r="C142" s="37" t="s">
        <v>166</v>
      </c>
      <c r="D142" s="65">
        <v>4491.404200316786</v>
      </c>
      <c r="E142" s="73">
        <v>7246.4829440905869</v>
      </c>
      <c r="F142" s="82">
        <f t="shared" si="4"/>
        <v>11737.887144407374</v>
      </c>
      <c r="G142" s="26">
        <v>51676.08</v>
      </c>
      <c r="H142" s="26">
        <f t="shared" si="5"/>
        <v>63413.967144407376</v>
      </c>
      <c r="J142" s="20"/>
      <c r="K142" s="20"/>
      <c r="L142" s="87"/>
      <c r="M142" s="20"/>
      <c r="DC142" s="1"/>
      <c r="DD142" s="1"/>
    </row>
    <row r="143" spans="1:108" ht="15.5">
      <c r="A143" s="30">
        <v>24059</v>
      </c>
      <c r="B143" s="23" t="s">
        <v>167</v>
      </c>
      <c r="C143" s="37" t="s">
        <v>167</v>
      </c>
      <c r="D143" s="65">
        <v>3394.6659653557108</v>
      </c>
      <c r="E143" s="73">
        <v>5476.9929228591645</v>
      </c>
      <c r="F143" s="82">
        <f t="shared" si="4"/>
        <v>8871.6588882148753</v>
      </c>
      <c r="G143" s="26">
        <v>51676.08</v>
      </c>
      <c r="H143" s="26">
        <f t="shared" si="5"/>
        <v>60547.738888214881</v>
      </c>
      <c r="J143" s="20"/>
      <c r="K143" s="20"/>
      <c r="L143" s="87"/>
      <c r="M143" s="20"/>
      <c r="DC143" s="1"/>
      <c r="DD143" s="1"/>
    </row>
    <row r="144" spans="1:108" ht="15.5">
      <c r="A144" s="30">
        <v>24062</v>
      </c>
      <c r="B144" s="23" t="s">
        <v>168</v>
      </c>
      <c r="C144" s="37" t="s">
        <v>169</v>
      </c>
      <c r="D144" s="65">
        <v>91238.176022714237</v>
      </c>
      <c r="E144" s="73">
        <v>147204.71748053786</v>
      </c>
      <c r="F144" s="82">
        <f t="shared" si="4"/>
        <v>238442.8935032521</v>
      </c>
      <c r="G144" s="26">
        <v>413408.64</v>
      </c>
      <c r="H144" s="26">
        <f t="shared" si="5"/>
        <v>651851.53350325208</v>
      </c>
      <c r="J144" s="20"/>
      <c r="K144" s="20"/>
      <c r="L144" s="87"/>
      <c r="M144" s="20"/>
      <c r="DC144" s="1"/>
      <c r="DD144" s="1"/>
    </row>
    <row r="145" spans="1:108" ht="15.5">
      <c r="A145" s="30">
        <v>24066</v>
      </c>
      <c r="B145" s="23" t="s">
        <v>170</v>
      </c>
      <c r="C145" s="37" t="s">
        <v>170</v>
      </c>
      <c r="D145" s="65">
        <v>2506.8302513396011</v>
      </c>
      <c r="E145" s="73">
        <v>4044.5486199575371</v>
      </c>
      <c r="F145" s="82">
        <f t="shared" si="4"/>
        <v>6551.3788712971382</v>
      </c>
      <c r="G145" s="26">
        <v>25838.04</v>
      </c>
      <c r="H145" s="26">
        <f t="shared" si="5"/>
        <v>32389.418871297137</v>
      </c>
      <c r="J145" s="20"/>
      <c r="K145" s="20"/>
      <c r="L145" s="87"/>
      <c r="M145" s="20"/>
      <c r="DC145" s="1"/>
      <c r="DD145" s="1"/>
    </row>
    <row r="146" spans="1:108" ht="15.5">
      <c r="A146" s="30">
        <v>24086</v>
      </c>
      <c r="B146" s="23" t="s">
        <v>171</v>
      </c>
      <c r="C146" s="37" t="s">
        <v>171</v>
      </c>
      <c r="D146" s="65">
        <v>940.06134425235052</v>
      </c>
      <c r="E146" s="73">
        <v>1516.7057324840764</v>
      </c>
      <c r="F146" s="82">
        <f t="shared" si="4"/>
        <v>2456.767076736427</v>
      </c>
      <c r="G146" s="26">
        <v>25838.04</v>
      </c>
      <c r="H146" s="26">
        <f t="shared" si="5"/>
        <v>28294.807076736426</v>
      </c>
      <c r="J146" s="20"/>
      <c r="K146" s="20"/>
      <c r="L146" s="87"/>
      <c r="M146" s="20"/>
      <c r="DC146" s="1"/>
      <c r="DD146" s="1"/>
    </row>
    <row r="147" spans="1:108" ht="15.5">
      <c r="A147" s="30">
        <v>24094</v>
      </c>
      <c r="B147" s="23" t="s">
        <v>172</v>
      </c>
      <c r="C147" s="37" t="s">
        <v>172</v>
      </c>
      <c r="D147" s="65">
        <v>2350.1533606308763</v>
      </c>
      <c r="E147" s="73">
        <v>3791.7643312101909</v>
      </c>
      <c r="F147" s="82">
        <f t="shared" si="4"/>
        <v>6141.9176918410667</v>
      </c>
      <c r="G147" s="26">
        <v>25838.04</v>
      </c>
      <c r="H147" s="26">
        <f t="shared" si="5"/>
        <v>31979.957691841068</v>
      </c>
      <c r="J147" s="20"/>
      <c r="K147" s="20"/>
      <c r="L147" s="87"/>
      <c r="M147" s="20"/>
      <c r="DC147" s="1"/>
      <c r="DD147" s="1"/>
    </row>
    <row r="148" spans="1:108" ht="15.5">
      <c r="A148" s="30">
        <v>24104</v>
      </c>
      <c r="B148" s="23" t="s">
        <v>173</v>
      </c>
      <c r="C148" s="37" t="s">
        <v>173</v>
      </c>
      <c r="D148" s="65">
        <v>3603.5684863006773</v>
      </c>
      <c r="E148" s="73">
        <v>5814.0386411889594</v>
      </c>
      <c r="F148" s="82">
        <f t="shared" si="4"/>
        <v>9417.6071274896367</v>
      </c>
      <c r="G148" s="26">
        <v>25838.04</v>
      </c>
      <c r="H148" s="26">
        <f t="shared" si="5"/>
        <v>35255.647127489639</v>
      </c>
      <c r="J148" s="20"/>
      <c r="K148" s="20"/>
      <c r="L148" s="87"/>
      <c r="M148" s="20"/>
      <c r="DC148" s="1"/>
      <c r="DD148" s="1"/>
    </row>
    <row r="149" spans="1:108" ht="15.5">
      <c r="A149" s="30">
        <v>24107</v>
      </c>
      <c r="B149" s="23" t="s">
        <v>174</v>
      </c>
      <c r="C149" s="37" t="s">
        <v>175</v>
      </c>
      <c r="D149" s="65">
        <v>14675.402096383918</v>
      </c>
      <c r="E149" s="73">
        <v>23677.461712668079</v>
      </c>
      <c r="F149" s="82">
        <f t="shared" si="4"/>
        <v>38352.863809051996</v>
      </c>
      <c r="G149" s="26">
        <v>155028.24</v>
      </c>
      <c r="H149" s="26">
        <f t="shared" si="5"/>
        <v>193381.10380905197</v>
      </c>
      <c r="J149" s="20"/>
      <c r="K149" s="20"/>
      <c r="L149" s="87"/>
      <c r="M149" s="20"/>
      <c r="DC149" s="1"/>
      <c r="DD149" s="1"/>
    </row>
    <row r="150" spans="1:108" ht="15.5">
      <c r="A150" s="30">
        <v>24109</v>
      </c>
      <c r="B150" s="23" t="s">
        <v>176</v>
      </c>
      <c r="C150" s="37" t="s">
        <v>176</v>
      </c>
      <c r="D150" s="65">
        <v>1357.866386142284</v>
      </c>
      <c r="E150" s="73">
        <v>2190.797169143666</v>
      </c>
      <c r="F150" s="82">
        <f t="shared" si="4"/>
        <v>3548.6635552859498</v>
      </c>
      <c r="G150" s="26">
        <v>51676.08</v>
      </c>
      <c r="H150" s="26">
        <f t="shared" si="5"/>
        <v>55224.743555285953</v>
      </c>
      <c r="J150" s="20"/>
      <c r="K150" s="20"/>
      <c r="L150" s="87"/>
      <c r="M150" s="20"/>
      <c r="DC150" s="1"/>
      <c r="DD150" s="1"/>
    </row>
    <row r="151" spans="1:108" ht="15.5">
      <c r="A151" s="30">
        <v>24130</v>
      </c>
      <c r="B151" s="23" t="s">
        <v>177</v>
      </c>
      <c r="C151" s="37" t="s">
        <v>178</v>
      </c>
      <c r="D151" s="65">
        <v>678.933193071142</v>
      </c>
      <c r="E151" s="73">
        <v>1095.398584571833</v>
      </c>
      <c r="F151" s="82">
        <f t="shared" si="4"/>
        <v>1774.3317776429749</v>
      </c>
      <c r="G151" s="26">
        <v>25838.04</v>
      </c>
      <c r="H151" s="26">
        <f t="shared" si="5"/>
        <v>27612.371777642977</v>
      </c>
      <c r="J151" s="20"/>
      <c r="K151" s="20"/>
      <c r="L151" s="87"/>
      <c r="M151" s="20"/>
      <c r="DC151" s="1"/>
      <c r="DD151" s="1"/>
    </row>
    <row r="152" spans="1:108" ht="15.5">
      <c r="A152" s="30">
        <v>24133</v>
      </c>
      <c r="B152" s="23" t="s">
        <v>179</v>
      </c>
      <c r="C152" s="37" t="s">
        <v>179</v>
      </c>
      <c r="D152" s="65">
        <v>626.70756283490027</v>
      </c>
      <c r="E152" s="73">
        <v>1011.1371549893843</v>
      </c>
      <c r="F152" s="82">
        <f t="shared" si="4"/>
        <v>1637.8447178242845</v>
      </c>
      <c r="G152" s="26">
        <v>25838.04</v>
      </c>
      <c r="H152" s="26">
        <f t="shared" si="5"/>
        <v>27475.884717824287</v>
      </c>
      <c r="J152" s="20"/>
      <c r="K152" s="20"/>
      <c r="L152" s="87"/>
      <c r="M152" s="20"/>
      <c r="DC152" s="1"/>
      <c r="DD152" s="1"/>
    </row>
    <row r="153" spans="1:108" ht="15.5">
      <c r="A153" s="30">
        <v>24134</v>
      </c>
      <c r="B153" s="23" t="s">
        <v>180</v>
      </c>
      <c r="C153" s="37" t="s">
        <v>181</v>
      </c>
      <c r="D153" s="65">
        <v>2245.702100158393</v>
      </c>
      <c r="E153" s="73">
        <v>3623.2414720452934</v>
      </c>
      <c r="F153" s="82">
        <f t="shared" si="4"/>
        <v>5868.9435722036869</v>
      </c>
      <c r="G153" s="26">
        <v>155028.24</v>
      </c>
      <c r="H153" s="26">
        <f t="shared" si="5"/>
        <v>160897.18357220368</v>
      </c>
      <c r="J153" s="20"/>
      <c r="K153" s="20"/>
      <c r="L153" s="87"/>
      <c r="M153" s="20"/>
      <c r="DC153" s="1"/>
      <c r="DD153" s="1"/>
    </row>
    <row r="154" spans="1:108" ht="15.5">
      <c r="A154" s="30">
        <v>24135</v>
      </c>
      <c r="B154" s="23" t="s">
        <v>182</v>
      </c>
      <c r="C154" s="37" t="s">
        <v>182</v>
      </c>
      <c r="D154" s="65">
        <v>1723.445797795976</v>
      </c>
      <c r="E154" s="73">
        <v>2780.6271762208066</v>
      </c>
      <c r="F154" s="82">
        <f t="shared" si="4"/>
        <v>4504.0729740167826</v>
      </c>
      <c r="G154" s="26">
        <v>25838.04</v>
      </c>
      <c r="H154" s="26">
        <f t="shared" si="5"/>
        <v>30342.112974016782</v>
      </c>
      <c r="J154" s="20"/>
      <c r="K154" s="20"/>
      <c r="L154" s="87"/>
      <c r="M154" s="20"/>
      <c r="DC154" s="1"/>
      <c r="DD154" s="1"/>
    </row>
    <row r="155" spans="1:108" ht="15.5">
      <c r="A155" s="30">
        <v>24137</v>
      </c>
      <c r="B155" s="23" t="s">
        <v>183</v>
      </c>
      <c r="C155" s="37" t="s">
        <v>183</v>
      </c>
      <c r="D155" s="65">
        <v>678.933193071142</v>
      </c>
      <c r="E155" s="73">
        <v>1095.398584571833</v>
      </c>
      <c r="F155" s="82">
        <f t="shared" si="4"/>
        <v>1774.3317776429749</v>
      </c>
      <c r="G155" s="26">
        <v>25838.04</v>
      </c>
      <c r="H155" s="26">
        <f t="shared" si="5"/>
        <v>27612.371777642977</v>
      </c>
      <c r="J155" s="20"/>
      <c r="K155" s="20"/>
      <c r="L155" s="87"/>
      <c r="M155" s="20"/>
      <c r="DC155" s="1"/>
      <c r="DD155" s="1"/>
    </row>
    <row r="156" spans="1:108" ht="15.5">
      <c r="A156" s="30">
        <v>25005</v>
      </c>
      <c r="B156" s="23" t="s">
        <v>185</v>
      </c>
      <c r="C156" s="37" t="s">
        <v>184</v>
      </c>
      <c r="D156" s="65">
        <v>1148.9638651973173</v>
      </c>
      <c r="E156" s="73">
        <v>1853.7514508138711</v>
      </c>
      <c r="F156" s="82">
        <f t="shared" si="4"/>
        <v>3002.7153160111884</v>
      </c>
      <c r="G156" s="26">
        <v>25838.04</v>
      </c>
      <c r="H156" s="26">
        <f t="shared" si="5"/>
        <v>28840.755316011189</v>
      </c>
      <c r="J156" s="20"/>
      <c r="K156" s="20"/>
      <c r="L156" s="87"/>
      <c r="M156" s="20"/>
      <c r="DC156" s="1"/>
      <c r="DD156" s="1"/>
    </row>
    <row r="157" spans="1:108" ht="15.5">
      <c r="A157" s="30">
        <v>25014</v>
      </c>
      <c r="B157" s="23" t="s">
        <v>187</v>
      </c>
      <c r="C157" s="37" t="s">
        <v>186</v>
      </c>
      <c r="D157" s="65">
        <v>11385.187391500689</v>
      </c>
      <c r="E157" s="73">
        <v>18368.991648973813</v>
      </c>
      <c r="F157" s="82">
        <f t="shared" si="4"/>
        <v>29754.179040474504</v>
      </c>
      <c r="G157" s="26">
        <v>155028.24</v>
      </c>
      <c r="H157" s="26">
        <f t="shared" si="5"/>
        <v>184782.41904047449</v>
      </c>
      <c r="J157" s="20"/>
      <c r="K157" s="20"/>
      <c r="L157" s="87"/>
      <c r="M157" s="20"/>
      <c r="DC157" s="1"/>
      <c r="DD157" s="1"/>
    </row>
    <row r="158" spans="1:108" ht="15.5">
      <c r="A158" s="30">
        <v>25015</v>
      </c>
      <c r="B158" s="23" t="s">
        <v>189</v>
      </c>
      <c r="C158" s="37" t="s">
        <v>188</v>
      </c>
      <c r="D158" s="65">
        <v>3133.5378141745023</v>
      </c>
      <c r="E158" s="73">
        <v>5055.6857749469209</v>
      </c>
      <c r="F158" s="82">
        <f t="shared" si="4"/>
        <v>8189.2235891214232</v>
      </c>
      <c r="G158" s="26">
        <v>25838.04</v>
      </c>
      <c r="H158" s="26">
        <f t="shared" si="5"/>
        <v>34027.263589121423</v>
      </c>
      <c r="J158" s="20"/>
      <c r="K158" s="20"/>
      <c r="L158" s="87"/>
      <c r="M158" s="20"/>
      <c r="DC158" s="1"/>
      <c r="DD158" s="1"/>
    </row>
    <row r="159" spans="1:108" ht="15.5">
      <c r="A159" s="30">
        <v>25018</v>
      </c>
      <c r="B159" s="23" t="s">
        <v>190</v>
      </c>
      <c r="C159" s="37" t="s">
        <v>190</v>
      </c>
      <c r="D159" s="65">
        <v>4595.8554607892693</v>
      </c>
      <c r="E159" s="73">
        <v>7415.0058032554844</v>
      </c>
      <c r="F159" s="82">
        <f t="shared" si="4"/>
        <v>12010.861264044754</v>
      </c>
      <c r="G159" s="26">
        <v>25838.04</v>
      </c>
      <c r="H159" s="26">
        <f t="shared" si="5"/>
        <v>37848.901264044754</v>
      </c>
      <c r="J159" s="20"/>
      <c r="K159" s="20"/>
      <c r="L159" s="87"/>
      <c r="M159" s="20"/>
      <c r="DC159" s="1"/>
      <c r="DD159" s="1"/>
    </row>
    <row r="160" spans="1:108" ht="15.5">
      <c r="A160" s="30">
        <v>25023</v>
      </c>
      <c r="B160" s="23" t="s">
        <v>191</v>
      </c>
      <c r="C160" s="37" t="s">
        <v>191</v>
      </c>
      <c r="D160" s="65">
        <v>3969.147897954369</v>
      </c>
      <c r="E160" s="73">
        <v>6403.8686482660996</v>
      </c>
      <c r="F160" s="82">
        <f t="shared" si="4"/>
        <v>10373.016546220468</v>
      </c>
      <c r="G160" s="26">
        <v>25838.04</v>
      </c>
      <c r="H160" s="26">
        <f t="shared" si="5"/>
        <v>36211.056546220469</v>
      </c>
      <c r="J160" s="20"/>
      <c r="K160" s="20"/>
      <c r="L160" s="87"/>
      <c r="M160" s="20"/>
      <c r="DC160" s="1"/>
      <c r="DD160" s="1"/>
    </row>
    <row r="161" spans="1:108" ht="15.5">
      <c r="A161" s="31">
        <v>25031</v>
      </c>
      <c r="B161" s="43" t="s">
        <v>193</v>
      </c>
      <c r="C161" s="38" t="s">
        <v>192</v>
      </c>
      <c r="D161" s="65">
        <v>3133.5378141745023</v>
      </c>
      <c r="E161" s="73">
        <v>5055.6857749469209</v>
      </c>
      <c r="F161" s="82">
        <f t="shared" si="4"/>
        <v>8189.2235891214232</v>
      </c>
      <c r="G161" s="26">
        <v>25838.04</v>
      </c>
      <c r="H161" s="26">
        <f t="shared" si="5"/>
        <v>34027.263589121423</v>
      </c>
      <c r="J161" s="20"/>
      <c r="K161" s="20"/>
      <c r="L161" s="87"/>
      <c r="M161" s="20"/>
      <c r="DC161" s="1"/>
      <c r="DD161" s="1"/>
    </row>
    <row r="162" spans="1:108" ht="15.5">
      <c r="A162" s="30">
        <v>25037</v>
      </c>
      <c r="B162" s="23" t="s">
        <v>195</v>
      </c>
      <c r="C162" s="37" t="s">
        <v>194</v>
      </c>
      <c r="D162" s="65">
        <v>1775.6714280322176</v>
      </c>
      <c r="E162" s="73">
        <v>2864.8886058032554</v>
      </c>
      <c r="F162" s="82">
        <f t="shared" si="4"/>
        <v>4640.5600338354725</v>
      </c>
      <c r="G162" s="26">
        <v>25838.04</v>
      </c>
      <c r="H162" s="26">
        <f t="shared" si="5"/>
        <v>30478.600033835472</v>
      </c>
      <c r="J162" s="20"/>
      <c r="K162" s="20"/>
      <c r="L162" s="87"/>
      <c r="M162" s="20"/>
      <c r="DC162" s="1"/>
      <c r="DD162" s="1"/>
    </row>
    <row r="163" spans="1:108" ht="15.5">
      <c r="A163" s="30">
        <v>25043</v>
      </c>
      <c r="B163" s="23" t="s">
        <v>196</v>
      </c>
      <c r="C163" s="37" t="s">
        <v>196</v>
      </c>
      <c r="D163" s="65">
        <v>1305.6407559060426</v>
      </c>
      <c r="E163" s="73">
        <v>2106.5357395612173</v>
      </c>
      <c r="F163" s="82">
        <f t="shared" si="4"/>
        <v>3412.1764954672599</v>
      </c>
      <c r="G163" s="26">
        <v>25838.04</v>
      </c>
      <c r="H163" s="26">
        <f t="shared" si="5"/>
        <v>29250.216495467263</v>
      </c>
      <c r="J163" s="20"/>
      <c r="K163" s="20"/>
      <c r="L163" s="87"/>
      <c r="M163" s="20"/>
      <c r="DC163" s="1"/>
      <c r="DD163" s="1"/>
    </row>
    <row r="164" spans="1:108" ht="15.5">
      <c r="A164" s="30">
        <v>25044</v>
      </c>
      <c r="B164" s="23" t="s">
        <v>198</v>
      </c>
      <c r="C164" s="37" t="s">
        <v>197</v>
      </c>
      <c r="D164" s="65">
        <v>1148.9638651973173</v>
      </c>
      <c r="E164" s="73">
        <v>1853.7514508138711</v>
      </c>
      <c r="F164" s="82">
        <f t="shared" si="4"/>
        <v>3002.7153160111884</v>
      </c>
      <c r="G164" s="26">
        <v>25838.04</v>
      </c>
      <c r="H164" s="26">
        <f t="shared" si="5"/>
        <v>28840.755316011189</v>
      </c>
      <c r="J164" s="20"/>
      <c r="K164" s="20"/>
      <c r="L164" s="87"/>
      <c r="M164" s="20"/>
      <c r="DC164" s="1"/>
      <c r="DD164" s="1"/>
    </row>
    <row r="165" spans="1:108" ht="15.5">
      <c r="A165" s="30">
        <v>25048</v>
      </c>
      <c r="B165" s="23" t="s">
        <v>200</v>
      </c>
      <c r="C165" s="37" t="s">
        <v>199</v>
      </c>
      <c r="D165" s="65">
        <v>9139.4852913422965</v>
      </c>
      <c r="E165" s="73">
        <v>14745.750176928519</v>
      </c>
      <c r="F165" s="82">
        <f t="shared" si="4"/>
        <v>23885.235468270817</v>
      </c>
      <c r="G165" s="26">
        <v>51676.08</v>
      </c>
      <c r="H165" s="26">
        <f t="shared" si="5"/>
        <v>75561.315468270826</v>
      </c>
      <c r="J165" s="20"/>
      <c r="K165" s="20"/>
      <c r="L165" s="87"/>
      <c r="M165" s="20"/>
      <c r="DC165" s="1"/>
      <c r="DD165" s="1"/>
    </row>
    <row r="166" spans="1:108" ht="15.5">
      <c r="A166" s="30">
        <v>25050</v>
      </c>
      <c r="B166" s="23" t="s">
        <v>202</v>
      </c>
      <c r="C166" s="37" t="s">
        <v>201</v>
      </c>
      <c r="D166" s="65">
        <v>626.70756283490027</v>
      </c>
      <c r="E166" s="73">
        <v>1011.1371549893843</v>
      </c>
      <c r="F166" s="82">
        <f t="shared" si="4"/>
        <v>1637.8447178242845</v>
      </c>
      <c r="G166" s="26">
        <v>25838.04</v>
      </c>
      <c r="H166" s="26">
        <f t="shared" si="5"/>
        <v>27475.884717824287</v>
      </c>
      <c r="J166" s="20"/>
      <c r="K166" s="20"/>
      <c r="L166" s="87"/>
      <c r="M166" s="20"/>
      <c r="DC166" s="1"/>
      <c r="DD166" s="1"/>
    </row>
    <row r="167" spans="1:108" ht="15.5">
      <c r="A167" s="30">
        <v>25068</v>
      </c>
      <c r="B167" s="23" t="s">
        <v>203</v>
      </c>
      <c r="C167" s="37" t="s">
        <v>203</v>
      </c>
      <c r="D167" s="65">
        <v>2141.2508396859098</v>
      </c>
      <c r="E167" s="73">
        <v>3454.718612880396</v>
      </c>
      <c r="F167" s="82">
        <f t="shared" si="4"/>
        <v>5595.9694525663053</v>
      </c>
      <c r="G167" s="26">
        <v>25838.04</v>
      </c>
      <c r="H167" s="26">
        <f t="shared" si="5"/>
        <v>31434.009452566308</v>
      </c>
      <c r="J167" s="20"/>
      <c r="K167" s="20"/>
      <c r="L167" s="87"/>
      <c r="M167" s="20"/>
      <c r="DC167" s="1"/>
      <c r="DD167" s="1"/>
    </row>
    <row r="168" spans="1:108" ht="15.5">
      <c r="A168" s="30">
        <v>25072</v>
      </c>
      <c r="B168" s="23" t="s">
        <v>205</v>
      </c>
      <c r="C168" s="37" t="s">
        <v>204</v>
      </c>
      <c r="D168" s="65">
        <v>15458.786549927543</v>
      </c>
      <c r="E168" s="73">
        <v>24941.383156404812</v>
      </c>
      <c r="F168" s="82">
        <f t="shared" si="4"/>
        <v>40400.169706332352</v>
      </c>
      <c r="G168" s="26">
        <v>155028.24</v>
      </c>
      <c r="H168" s="26">
        <f t="shared" si="5"/>
        <v>195428.40970633234</v>
      </c>
      <c r="J168" s="20"/>
      <c r="K168" s="20"/>
      <c r="L168" s="87"/>
      <c r="M168" s="20"/>
      <c r="DC168" s="1"/>
      <c r="DD168" s="1"/>
    </row>
    <row r="169" spans="1:108" ht="15.5">
      <c r="A169" s="30">
        <v>25084</v>
      </c>
      <c r="B169" s="23" t="s">
        <v>207</v>
      </c>
      <c r="C169" s="37" t="s">
        <v>206</v>
      </c>
      <c r="D169" s="65">
        <v>1880.122688504701</v>
      </c>
      <c r="E169" s="73">
        <v>3033.4114649681528</v>
      </c>
      <c r="F169" s="82">
        <f t="shared" si="4"/>
        <v>4913.5341534728541</v>
      </c>
      <c r="G169" s="26">
        <v>25838.04</v>
      </c>
      <c r="H169" s="26">
        <f t="shared" si="5"/>
        <v>30751.574153472855</v>
      </c>
      <c r="J169" s="20"/>
      <c r="K169" s="20"/>
      <c r="L169" s="87"/>
      <c r="M169" s="20"/>
      <c r="DC169" s="1"/>
      <c r="DD169" s="1"/>
    </row>
    <row r="170" spans="1:108" ht="15.5">
      <c r="A170" s="30">
        <v>25091</v>
      </c>
      <c r="B170" s="23" t="s">
        <v>208</v>
      </c>
      <c r="C170" s="37" t="s">
        <v>208</v>
      </c>
      <c r="D170" s="65">
        <v>6423.7525190577289</v>
      </c>
      <c r="E170" s="73">
        <v>10364.155838641189</v>
      </c>
      <c r="F170" s="82">
        <f t="shared" si="4"/>
        <v>16787.908357698918</v>
      </c>
      <c r="G170" s="26">
        <v>51676.08</v>
      </c>
      <c r="H170" s="26">
        <f t="shared" si="5"/>
        <v>68463.988357698923</v>
      </c>
      <c r="J170" s="20"/>
      <c r="K170" s="20"/>
      <c r="L170" s="87"/>
      <c r="M170" s="20"/>
      <c r="DC170" s="1"/>
      <c r="DD170" s="1"/>
    </row>
    <row r="171" spans="1:108" ht="15.5">
      <c r="A171" s="30">
        <v>25105</v>
      </c>
      <c r="B171" s="23" t="s">
        <v>210</v>
      </c>
      <c r="C171" s="37" t="s">
        <v>209</v>
      </c>
      <c r="D171" s="65">
        <v>15563.237810400025</v>
      </c>
      <c r="E171" s="73">
        <v>25109.906015569708</v>
      </c>
      <c r="F171" s="82">
        <f t="shared" si="4"/>
        <v>40673.143825969732</v>
      </c>
      <c r="G171" s="26">
        <v>155028.24</v>
      </c>
      <c r="H171" s="26">
        <f t="shared" si="5"/>
        <v>195701.38382596971</v>
      </c>
      <c r="J171" s="20"/>
      <c r="K171" s="20"/>
      <c r="L171" s="87"/>
      <c r="M171" s="20"/>
      <c r="DC171" s="1"/>
      <c r="DD171" s="1"/>
    </row>
    <row r="172" spans="1:108" ht="15.5">
      <c r="A172" s="30">
        <v>25107</v>
      </c>
      <c r="B172" s="23" t="s">
        <v>211</v>
      </c>
      <c r="C172" s="37" t="s">
        <v>211</v>
      </c>
      <c r="D172" s="65">
        <v>3237.989074646985</v>
      </c>
      <c r="E172" s="73">
        <v>5224.2086341118184</v>
      </c>
      <c r="F172" s="82">
        <f t="shared" si="4"/>
        <v>8462.1977087588039</v>
      </c>
      <c r="G172" s="26">
        <v>25838.04</v>
      </c>
      <c r="H172" s="26">
        <f t="shared" si="5"/>
        <v>34300.237708758803</v>
      </c>
      <c r="J172" s="20"/>
      <c r="K172" s="20"/>
      <c r="L172" s="87"/>
      <c r="M172" s="20"/>
      <c r="DC172" s="1"/>
      <c r="DD172" s="1"/>
    </row>
    <row r="173" spans="1:108" ht="15.5">
      <c r="A173" s="30">
        <v>25110</v>
      </c>
      <c r="B173" s="23" t="s">
        <v>212</v>
      </c>
      <c r="C173" s="37" t="s">
        <v>212</v>
      </c>
      <c r="D173" s="65">
        <v>6998.2344516563871</v>
      </c>
      <c r="E173" s="73">
        <v>11291.031564048124</v>
      </c>
      <c r="F173" s="82">
        <f t="shared" si="4"/>
        <v>18289.26601570451</v>
      </c>
      <c r="G173" s="26">
        <v>51676.08</v>
      </c>
      <c r="H173" s="26">
        <f t="shared" si="5"/>
        <v>69965.346015704505</v>
      </c>
      <c r="J173" s="20"/>
      <c r="K173" s="20"/>
      <c r="L173" s="87"/>
      <c r="M173" s="20"/>
      <c r="DC173" s="1"/>
      <c r="DD173" s="1"/>
    </row>
    <row r="174" spans="1:108" ht="15.5">
      <c r="A174" s="30">
        <v>25112</v>
      </c>
      <c r="B174" s="23" t="s">
        <v>214</v>
      </c>
      <c r="C174" s="37" t="s">
        <v>213</v>
      </c>
      <c r="D174" s="65">
        <v>10758.47982866579</v>
      </c>
      <c r="E174" s="73">
        <v>17357.854493984429</v>
      </c>
      <c r="F174" s="82">
        <f t="shared" si="4"/>
        <v>28116.334322650218</v>
      </c>
      <c r="G174" s="26">
        <v>155028.24</v>
      </c>
      <c r="H174" s="26">
        <f t="shared" si="5"/>
        <v>183144.57432265021</v>
      </c>
      <c r="J174" s="20"/>
      <c r="K174" s="20"/>
      <c r="L174" s="87"/>
      <c r="M174" s="20"/>
      <c r="DC174" s="1"/>
      <c r="DD174" s="1"/>
    </row>
    <row r="175" spans="1:108" ht="15.5">
      <c r="A175" s="30">
        <v>25117</v>
      </c>
      <c r="B175" s="23" t="s">
        <v>215</v>
      </c>
      <c r="C175" s="37" t="s">
        <v>215</v>
      </c>
      <c r="D175" s="65">
        <v>2872.4096629932938</v>
      </c>
      <c r="E175" s="73">
        <v>4634.3786270346773</v>
      </c>
      <c r="F175" s="82">
        <f t="shared" si="4"/>
        <v>7506.788290027971</v>
      </c>
      <c r="G175" s="26">
        <v>25838.04</v>
      </c>
      <c r="H175" s="26">
        <f t="shared" si="5"/>
        <v>33344.828290027974</v>
      </c>
      <c r="J175" s="20"/>
      <c r="K175" s="20"/>
      <c r="L175" s="87"/>
      <c r="M175" s="20"/>
      <c r="DC175" s="1"/>
      <c r="DD175" s="1"/>
    </row>
    <row r="176" spans="1:108" ht="15.5">
      <c r="A176" s="30">
        <v>25118</v>
      </c>
      <c r="B176" s="23" t="s">
        <v>216</v>
      </c>
      <c r="C176" s="37" t="s">
        <v>216</v>
      </c>
      <c r="D176" s="65">
        <v>783.38445354362557</v>
      </c>
      <c r="E176" s="73">
        <v>1263.9214437367302</v>
      </c>
      <c r="F176" s="82">
        <f t="shared" si="4"/>
        <v>2047.3058972803558</v>
      </c>
      <c r="G176" s="26">
        <v>25838.04</v>
      </c>
      <c r="H176" s="26">
        <f t="shared" si="5"/>
        <v>27885.345897280356</v>
      </c>
      <c r="J176" s="20"/>
      <c r="K176" s="20"/>
      <c r="L176" s="87"/>
      <c r="M176" s="20"/>
      <c r="DC176" s="1"/>
      <c r="DD176" s="1"/>
    </row>
    <row r="177" spans="1:108" ht="15.5">
      <c r="A177" s="30">
        <v>25119</v>
      </c>
      <c r="B177" s="23" t="s">
        <v>217</v>
      </c>
      <c r="C177" s="37" t="s">
        <v>217</v>
      </c>
      <c r="D177" s="65">
        <v>3603.5684863006773</v>
      </c>
      <c r="E177" s="73">
        <v>5814.0386411889594</v>
      </c>
      <c r="F177" s="82">
        <f t="shared" si="4"/>
        <v>9417.6071274896367</v>
      </c>
      <c r="G177" s="26">
        <v>25838.04</v>
      </c>
      <c r="H177" s="26">
        <f t="shared" si="5"/>
        <v>35255.647127489639</v>
      </c>
      <c r="J177" s="20"/>
      <c r="K177" s="20"/>
      <c r="L177" s="87"/>
      <c r="M177" s="20"/>
      <c r="DC177" s="1"/>
      <c r="DD177" s="1"/>
    </row>
    <row r="178" spans="1:108" ht="15.5">
      <c r="A178" s="30">
        <v>25120</v>
      </c>
      <c r="B178" s="23" t="s">
        <v>218</v>
      </c>
      <c r="C178" s="37" t="s">
        <v>218</v>
      </c>
      <c r="D178" s="65">
        <v>2402.3789908671183</v>
      </c>
      <c r="E178" s="73">
        <v>3876.0257607926396</v>
      </c>
      <c r="F178" s="82">
        <f t="shared" si="4"/>
        <v>6278.4047516597584</v>
      </c>
      <c r="G178" s="26">
        <v>25838.04</v>
      </c>
      <c r="H178" s="26">
        <f t="shared" si="5"/>
        <v>32116.444751659757</v>
      </c>
      <c r="J178" s="20"/>
      <c r="K178" s="20"/>
      <c r="L178" s="87"/>
      <c r="M178" s="20"/>
      <c r="DC178" s="1"/>
      <c r="DD178" s="1"/>
    </row>
    <row r="179" spans="1:108" ht="15.5">
      <c r="A179" s="30">
        <v>25121</v>
      </c>
      <c r="B179" s="23" t="s">
        <v>219</v>
      </c>
      <c r="C179" s="37" t="s">
        <v>219</v>
      </c>
      <c r="D179" s="65">
        <v>31909.860074343676</v>
      </c>
      <c r="E179" s="73">
        <v>51483.73347487615</v>
      </c>
      <c r="F179" s="82">
        <f t="shared" si="4"/>
        <v>83393.593549219833</v>
      </c>
      <c r="G179" s="26">
        <v>155028.24</v>
      </c>
      <c r="H179" s="26">
        <f t="shared" si="5"/>
        <v>238421.83354921982</v>
      </c>
      <c r="J179" s="20"/>
      <c r="K179" s="20"/>
      <c r="L179" s="87"/>
      <c r="M179" s="20"/>
      <c r="DC179" s="1"/>
      <c r="DD179" s="1"/>
    </row>
    <row r="180" spans="1:108" ht="15.5">
      <c r="A180" s="30">
        <v>25122</v>
      </c>
      <c r="B180" s="23" t="s">
        <v>220</v>
      </c>
      <c r="C180" s="37" t="s">
        <v>220</v>
      </c>
      <c r="D180" s="65">
        <v>1723.445797795976</v>
      </c>
      <c r="E180" s="73">
        <v>2780.6271762208066</v>
      </c>
      <c r="F180" s="82">
        <f t="shared" si="4"/>
        <v>4504.0729740167826</v>
      </c>
      <c r="G180" s="26">
        <v>25838.04</v>
      </c>
      <c r="H180" s="26">
        <f t="shared" si="5"/>
        <v>30342.112974016782</v>
      </c>
      <c r="J180" s="20"/>
      <c r="K180" s="20"/>
      <c r="L180" s="87"/>
      <c r="M180" s="20"/>
      <c r="DC180" s="1"/>
      <c r="DD180" s="1"/>
    </row>
    <row r="181" spans="1:108" ht="15.5">
      <c r="A181" s="30">
        <v>25123</v>
      </c>
      <c r="B181" s="23" t="s">
        <v>221</v>
      </c>
      <c r="C181" s="37" t="s">
        <v>221</v>
      </c>
      <c r="D181" s="65">
        <v>5327.0142840966537</v>
      </c>
      <c r="E181" s="73">
        <v>8594.6658174097665</v>
      </c>
      <c r="F181" s="82">
        <f t="shared" si="4"/>
        <v>13921.680101506419</v>
      </c>
      <c r="G181" s="26">
        <v>25838.04</v>
      </c>
      <c r="H181" s="26">
        <f t="shared" si="5"/>
        <v>39759.72010150642</v>
      </c>
      <c r="J181" s="20"/>
      <c r="K181" s="20"/>
      <c r="L181" s="87"/>
      <c r="M181" s="20"/>
      <c r="DC181" s="1"/>
      <c r="DD181" s="1"/>
    </row>
    <row r="182" spans="1:108" ht="15.5">
      <c r="A182" s="30">
        <v>25124</v>
      </c>
      <c r="B182" s="23" t="s">
        <v>222</v>
      </c>
      <c r="C182" s="37" t="s">
        <v>222</v>
      </c>
      <c r="D182" s="65">
        <v>2820.1840327570517</v>
      </c>
      <c r="E182" s="73">
        <v>4550.1171974522285</v>
      </c>
      <c r="F182" s="82">
        <f t="shared" si="4"/>
        <v>7370.3012302092802</v>
      </c>
      <c r="G182" s="26">
        <v>25838.04</v>
      </c>
      <c r="H182" s="26">
        <f t="shared" si="5"/>
        <v>33208.341230209284</v>
      </c>
      <c r="J182" s="20"/>
      <c r="K182" s="20"/>
      <c r="L182" s="87"/>
      <c r="M182" s="20"/>
      <c r="DC182" s="1"/>
      <c r="DD182" s="1"/>
    </row>
    <row r="183" spans="1:108" ht="15.5">
      <c r="A183" s="30">
        <v>31003</v>
      </c>
      <c r="B183" s="23" t="s">
        <v>223</v>
      </c>
      <c r="C183" s="37" t="s">
        <v>223</v>
      </c>
      <c r="D183" s="65">
        <v>1932.3483187409429</v>
      </c>
      <c r="E183" s="73">
        <v>3117.6728945506015</v>
      </c>
      <c r="F183" s="82">
        <f t="shared" si="4"/>
        <v>5050.021213291544</v>
      </c>
      <c r="G183" s="26">
        <v>51676.08</v>
      </c>
      <c r="H183" s="26">
        <f t="shared" si="5"/>
        <v>56726.101213291549</v>
      </c>
      <c r="J183" s="20"/>
      <c r="K183" s="20"/>
      <c r="L183" s="87"/>
      <c r="M183" s="20"/>
      <c r="DC183" s="1"/>
      <c r="DD183" s="1"/>
    </row>
    <row r="184" spans="1:108" ht="15.5">
      <c r="A184" s="30">
        <v>31004</v>
      </c>
      <c r="B184" s="23" t="s">
        <v>224</v>
      </c>
      <c r="C184" s="37" t="s">
        <v>224</v>
      </c>
      <c r="D184" s="65">
        <v>8356.1008377986727</v>
      </c>
      <c r="E184" s="73">
        <v>13481.828733191789</v>
      </c>
      <c r="F184" s="82">
        <f t="shared" si="4"/>
        <v>21837.929570990462</v>
      </c>
      <c r="G184" s="26">
        <v>155028.24</v>
      </c>
      <c r="H184" s="26">
        <f t="shared" si="5"/>
        <v>176866.16957099046</v>
      </c>
      <c r="J184" s="20"/>
      <c r="K184" s="20"/>
      <c r="L184" s="87"/>
      <c r="M184" s="20"/>
      <c r="DC184" s="1"/>
      <c r="DD184" s="1"/>
    </row>
    <row r="185" spans="1:108" ht="15.5">
      <c r="A185" s="30">
        <v>31005</v>
      </c>
      <c r="B185" s="23" t="s">
        <v>225</v>
      </c>
      <c r="C185" s="37" t="s">
        <v>226</v>
      </c>
      <c r="D185" s="65">
        <v>31909.860074343676</v>
      </c>
      <c r="E185" s="73">
        <v>51483.73347487615</v>
      </c>
      <c r="F185" s="82">
        <f t="shared" si="4"/>
        <v>83393.593549219833</v>
      </c>
      <c r="G185" s="26">
        <v>413408.64</v>
      </c>
      <c r="H185" s="26">
        <f t="shared" si="5"/>
        <v>496802.23354921985</v>
      </c>
      <c r="J185" s="20"/>
      <c r="K185" s="20"/>
      <c r="L185" s="87"/>
      <c r="M185" s="20"/>
      <c r="DC185" s="1"/>
      <c r="DD185" s="1"/>
    </row>
    <row r="186" spans="1:108" ht="15.5">
      <c r="A186" s="30">
        <v>31006</v>
      </c>
      <c r="B186" s="23" t="s">
        <v>227</v>
      </c>
      <c r="C186" s="37" t="s">
        <v>227</v>
      </c>
      <c r="D186" s="65">
        <v>365.57941165369192</v>
      </c>
      <c r="E186" s="73">
        <v>589.83000707714075</v>
      </c>
      <c r="F186" s="82">
        <f t="shared" si="4"/>
        <v>955.40941873083261</v>
      </c>
      <c r="G186" s="26">
        <v>25838.04</v>
      </c>
      <c r="H186" s="26">
        <f t="shared" si="5"/>
        <v>26793.449418730834</v>
      </c>
      <c r="J186" s="20"/>
      <c r="K186" s="20"/>
      <c r="L186" s="87"/>
      <c r="M186" s="20"/>
      <c r="DC186" s="1"/>
      <c r="DD186" s="1"/>
    </row>
    <row r="187" spans="1:108" ht="15.5">
      <c r="A187" s="30">
        <v>31012</v>
      </c>
      <c r="B187" s="23" t="s">
        <v>228</v>
      </c>
      <c r="C187" s="37" t="s">
        <v>228</v>
      </c>
      <c r="D187" s="65">
        <v>574.48193259865866</v>
      </c>
      <c r="E187" s="73">
        <v>926.87572540693554</v>
      </c>
      <c r="F187" s="82">
        <f t="shared" si="4"/>
        <v>1501.3576580055942</v>
      </c>
      <c r="G187" s="26">
        <v>51676.08</v>
      </c>
      <c r="H187" s="26">
        <f t="shared" si="5"/>
        <v>53177.437658005598</v>
      </c>
      <c r="J187" s="20"/>
      <c r="K187" s="20"/>
      <c r="L187" s="87"/>
      <c r="M187" s="20"/>
      <c r="DC187" s="1"/>
      <c r="DD187" s="1"/>
    </row>
    <row r="188" spans="1:108" ht="15.5">
      <c r="A188" s="30">
        <v>31022</v>
      </c>
      <c r="B188" s="23" t="s">
        <v>229</v>
      </c>
      <c r="C188" s="37" t="s">
        <v>229</v>
      </c>
      <c r="D188" s="65">
        <v>2454.6046211033595</v>
      </c>
      <c r="E188" s="73">
        <v>3960.2871903750884</v>
      </c>
      <c r="F188" s="82">
        <f t="shared" si="4"/>
        <v>6414.8918114784483</v>
      </c>
      <c r="G188" s="26">
        <v>51676.08</v>
      </c>
      <c r="H188" s="26">
        <f t="shared" si="5"/>
        <v>58090.971811478448</v>
      </c>
      <c r="J188" s="20"/>
      <c r="K188" s="20"/>
      <c r="L188" s="87"/>
      <c r="M188" s="20"/>
      <c r="DC188" s="1"/>
      <c r="DD188" s="1"/>
    </row>
    <row r="189" spans="1:108" ht="15.5">
      <c r="A189" s="30">
        <v>31033</v>
      </c>
      <c r="B189" s="23" t="s">
        <v>230</v>
      </c>
      <c r="C189" s="37" t="s">
        <v>230</v>
      </c>
      <c r="D189" s="65">
        <v>5849.2705864590707</v>
      </c>
      <c r="E189" s="73">
        <v>9437.280113234252</v>
      </c>
      <c r="F189" s="82">
        <f t="shared" si="4"/>
        <v>15286.550699693322</v>
      </c>
      <c r="G189" s="26">
        <v>155028.24</v>
      </c>
      <c r="H189" s="26">
        <f t="shared" si="5"/>
        <v>170314.79069969332</v>
      </c>
      <c r="J189" s="20"/>
      <c r="K189" s="20"/>
      <c r="L189" s="87"/>
      <c r="M189" s="20"/>
      <c r="DC189" s="1"/>
      <c r="DD189" s="1"/>
    </row>
    <row r="190" spans="1:108" ht="15.5">
      <c r="A190" s="30">
        <v>31040</v>
      </c>
      <c r="B190" s="23" t="s">
        <v>231</v>
      </c>
      <c r="C190" s="37" t="s">
        <v>231</v>
      </c>
      <c r="D190" s="65">
        <v>1775.6714280322176</v>
      </c>
      <c r="E190" s="73">
        <v>2864.8886058032554</v>
      </c>
      <c r="F190" s="82">
        <f t="shared" si="4"/>
        <v>4640.5600338354725</v>
      </c>
      <c r="G190" s="26">
        <v>51676.08</v>
      </c>
      <c r="H190" s="26">
        <f t="shared" si="5"/>
        <v>56316.640033835472</v>
      </c>
      <c r="J190" s="20"/>
      <c r="K190" s="20"/>
      <c r="L190" s="87"/>
      <c r="M190" s="20"/>
      <c r="DC190" s="1"/>
      <c r="DD190" s="1"/>
    </row>
    <row r="191" spans="1:108" ht="15.5">
      <c r="A191" s="30">
        <v>31042</v>
      </c>
      <c r="B191" s="23" t="s">
        <v>232</v>
      </c>
      <c r="C191" s="37" t="s">
        <v>232</v>
      </c>
      <c r="D191" s="65">
        <v>208.9025209449668</v>
      </c>
      <c r="E191" s="73">
        <v>337.04571832979474</v>
      </c>
      <c r="F191" s="82">
        <f t="shared" si="4"/>
        <v>545.94823927476159</v>
      </c>
      <c r="G191" s="26">
        <v>25838.04</v>
      </c>
      <c r="H191" s="26">
        <f t="shared" si="5"/>
        <v>26383.988239274764</v>
      </c>
      <c r="J191" s="20"/>
      <c r="K191" s="20"/>
      <c r="L191" s="87"/>
      <c r="M191" s="20"/>
      <c r="DC191" s="1"/>
      <c r="DD191" s="1"/>
    </row>
    <row r="192" spans="1:108" ht="15.5">
      <c r="A192" s="30">
        <v>31043</v>
      </c>
      <c r="B192" s="23" t="s">
        <v>233</v>
      </c>
      <c r="C192" s="37" t="s">
        <v>233</v>
      </c>
      <c r="D192" s="65">
        <v>3708.0197467731605</v>
      </c>
      <c r="E192" s="73">
        <v>5982.5615003538569</v>
      </c>
      <c r="F192" s="82">
        <f t="shared" si="4"/>
        <v>9690.5812471270183</v>
      </c>
      <c r="G192" s="26">
        <v>155028.24</v>
      </c>
      <c r="H192" s="26">
        <f t="shared" si="5"/>
        <v>164718.82124712702</v>
      </c>
      <c r="J192" s="20"/>
      <c r="K192" s="20"/>
      <c r="L192" s="87"/>
      <c r="M192" s="20"/>
      <c r="DC192" s="1"/>
      <c r="DD192" s="1"/>
    </row>
    <row r="193" spans="1:108" ht="15.5">
      <c r="A193" s="30">
        <v>32003</v>
      </c>
      <c r="B193" s="23" t="s">
        <v>234</v>
      </c>
      <c r="C193" s="37" t="s">
        <v>235</v>
      </c>
      <c r="D193" s="65">
        <v>3133.5378141745023</v>
      </c>
      <c r="E193" s="73">
        <v>5055.6857749469209</v>
      </c>
      <c r="F193" s="82">
        <f t="shared" si="4"/>
        <v>8189.2235891214232</v>
      </c>
      <c r="G193" s="26">
        <v>155028.24</v>
      </c>
      <c r="H193" s="26">
        <f t="shared" si="5"/>
        <v>163217.46358912141</v>
      </c>
      <c r="J193" s="20"/>
      <c r="K193" s="20"/>
      <c r="L193" s="87"/>
      <c r="M193" s="20"/>
      <c r="DC193" s="1"/>
      <c r="DD193" s="1"/>
    </row>
    <row r="194" spans="1:108" ht="15.5">
      <c r="A194" s="30">
        <v>32006</v>
      </c>
      <c r="B194" s="23" t="s">
        <v>236</v>
      </c>
      <c r="C194" s="37" t="s">
        <v>236</v>
      </c>
      <c r="D194" s="65">
        <v>574.48193259865866</v>
      </c>
      <c r="E194" s="73">
        <v>926.87572540693554</v>
      </c>
      <c r="F194" s="82">
        <f t="shared" si="4"/>
        <v>1501.3576580055942</v>
      </c>
      <c r="G194" s="26">
        <v>51676.08</v>
      </c>
      <c r="H194" s="26">
        <f t="shared" si="5"/>
        <v>53177.437658005598</v>
      </c>
      <c r="J194" s="20"/>
      <c r="K194" s="20"/>
      <c r="L194" s="87"/>
      <c r="M194" s="20"/>
      <c r="DC194" s="1"/>
      <c r="DD194" s="1"/>
    </row>
    <row r="195" spans="1:108" ht="15.5">
      <c r="A195" s="30">
        <v>32010</v>
      </c>
      <c r="B195" s="23" t="s">
        <v>237</v>
      </c>
      <c r="C195" s="37" t="s">
        <v>237</v>
      </c>
      <c r="D195" s="65">
        <v>1044.5126047248341</v>
      </c>
      <c r="E195" s="73">
        <v>1685.2285916489736</v>
      </c>
      <c r="F195" s="82">
        <f t="shared" si="4"/>
        <v>2729.7411963738077</v>
      </c>
      <c r="G195" s="26">
        <v>25838.04</v>
      </c>
      <c r="H195" s="26">
        <f t="shared" si="5"/>
        <v>28567.78119637381</v>
      </c>
      <c r="J195" s="20"/>
      <c r="K195" s="20"/>
      <c r="L195" s="87"/>
      <c r="M195" s="20"/>
      <c r="DC195" s="1"/>
      <c r="DD195" s="1"/>
    </row>
    <row r="196" spans="1:108" ht="15.5">
      <c r="A196" s="30">
        <v>32011</v>
      </c>
      <c r="B196" s="23" t="s">
        <v>238</v>
      </c>
      <c r="C196" s="37" t="s">
        <v>238</v>
      </c>
      <c r="D196" s="65">
        <v>1044.5126047248341</v>
      </c>
      <c r="E196" s="73">
        <v>1685.2285916489736</v>
      </c>
      <c r="F196" s="82">
        <f t="shared" ref="F196:F259" si="6">D196+E196</f>
        <v>2729.7411963738077</v>
      </c>
      <c r="G196" s="26">
        <v>51676.08</v>
      </c>
      <c r="H196" s="26">
        <f t="shared" ref="H196:H259" si="7">G196+F196</f>
        <v>54405.821196373807</v>
      </c>
      <c r="J196" s="20"/>
      <c r="K196" s="20"/>
      <c r="L196" s="87"/>
      <c r="M196" s="20"/>
      <c r="DC196" s="1"/>
      <c r="DD196" s="1"/>
    </row>
    <row r="197" spans="1:108" ht="15.5">
      <c r="A197" s="30">
        <v>32030</v>
      </c>
      <c r="B197" s="23" t="s">
        <v>239</v>
      </c>
      <c r="C197" s="37" t="s">
        <v>239</v>
      </c>
      <c r="D197" s="65">
        <v>417.80504188993359</v>
      </c>
      <c r="E197" s="73">
        <v>674.09143665958948</v>
      </c>
      <c r="F197" s="82">
        <f t="shared" si="6"/>
        <v>1091.8964785495232</v>
      </c>
      <c r="G197" s="26">
        <v>25838.04</v>
      </c>
      <c r="H197" s="26">
        <f t="shared" si="7"/>
        <v>26929.936478549524</v>
      </c>
      <c r="J197" s="20"/>
      <c r="K197" s="20"/>
      <c r="L197" s="87"/>
      <c r="M197" s="20"/>
      <c r="DC197" s="1"/>
      <c r="DD197" s="1"/>
    </row>
    <row r="198" spans="1:108" ht="15.5">
      <c r="A198" s="30">
        <v>33011</v>
      </c>
      <c r="B198" s="23" t="s">
        <v>240</v>
      </c>
      <c r="C198" s="37" t="s">
        <v>241</v>
      </c>
      <c r="D198" s="65">
        <v>7781.6189052000127</v>
      </c>
      <c r="E198" s="73">
        <v>12554.953007784854</v>
      </c>
      <c r="F198" s="82">
        <f t="shared" si="6"/>
        <v>20336.571912984866</v>
      </c>
      <c r="G198" s="26">
        <v>258380.40000000002</v>
      </c>
      <c r="H198" s="26">
        <f t="shared" si="7"/>
        <v>278716.97191298491</v>
      </c>
      <c r="J198" s="20"/>
      <c r="K198" s="20"/>
      <c r="L198" s="87"/>
      <c r="M198" s="20"/>
      <c r="DC198" s="1"/>
      <c r="DD198" s="1"/>
    </row>
    <row r="199" spans="1:108" ht="15.5">
      <c r="A199" s="30">
        <v>33016</v>
      </c>
      <c r="B199" s="23" t="s">
        <v>242</v>
      </c>
      <c r="C199" s="37" t="s">
        <v>243</v>
      </c>
      <c r="D199" s="65">
        <v>522.25630236241705</v>
      </c>
      <c r="E199" s="73">
        <v>842.61429582448682</v>
      </c>
      <c r="F199" s="82">
        <f t="shared" si="6"/>
        <v>1364.8705981869039</v>
      </c>
      <c r="G199" s="26">
        <v>25838.04</v>
      </c>
      <c r="H199" s="26">
        <f t="shared" si="7"/>
        <v>27202.910598186903</v>
      </c>
      <c r="J199" s="20"/>
      <c r="K199" s="20"/>
      <c r="L199" s="87"/>
      <c r="M199" s="20"/>
      <c r="DC199" s="1"/>
      <c r="DD199" s="1"/>
    </row>
    <row r="200" spans="1:108" ht="15.5">
      <c r="A200" s="30">
        <v>33021</v>
      </c>
      <c r="B200" s="23" t="s">
        <v>244</v>
      </c>
      <c r="C200" s="37" t="s">
        <v>244</v>
      </c>
      <c r="D200" s="65">
        <v>3342.4403351194687</v>
      </c>
      <c r="E200" s="73">
        <v>5392.7314932767158</v>
      </c>
      <c r="F200" s="82">
        <f t="shared" si="6"/>
        <v>8735.1718283961854</v>
      </c>
      <c r="G200" s="26">
        <v>155028.24</v>
      </c>
      <c r="H200" s="26">
        <f t="shared" si="7"/>
        <v>163763.41182839617</v>
      </c>
      <c r="J200" s="20"/>
      <c r="K200" s="20"/>
      <c r="L200" s="87"/>
      <c r="M200" s="20"/>
      <c r="DC200" s="1"/>
      <c r="DD200" s="1"/>
    </row>
    <row r="201" spans="1:108" ht="15.5">
      <c r="A201" s="30">
        <v>33029</v>
      </c>
      <c r="B201" s="23" t="s">
        <v>245</v>
      </c>
      <c r="C201" s="37" t="s">
        <v>245</v>
      </c>
      <c r="D201" s="65">
        <v>1880.122688504701</v>
      </c>
      <c r="E201" s="73">
        <v>3033.4114649681528</v>
      </c>
      <c r="F201" s="82">
        <f t="shared" si="6"/>
        <v>4913.5341534728541</v>
      </c>
      <c r="G201" s="26">
        <v>155028.24</v>
      </c>
      <c r="H201" s="26">
        <f t="shared" si="7"/>
        <v>159941.77415347286</v>
      </c>
      <c r="J201" s="20"/>
      <c r="K201" s="20"/>
      <c r="L201" s="87"/>
      <c r="M201" s="20"/>
      <c r="DC201" s="1"/>
      <c r="DD201" s="1"/>
    </row>
    <row r="202" spans="1:108" ht="15.5">
      <c r="A202" s="30">
        <v>33037</v>
      </c>
      <c r="B202" s="23" t="s">
        <v>246</v>
      </c>
      <c r="C202" s="37" t="s">
        <v>246</v>
      </c>
      <c r="D202" s="65">
        <v>574.48193259865866</v>
      </c>
      <c r="E202" s="73">
        <v>926.87572540693554</v>
      </c>
      <c r="F202" s="82">
        <f t="shared" si="6"/>
        <v>1501.3576580055942</v>
      </c>
      <c r="G202" s="26">
        <v>51676.08</v>
      </c>
      <c r="H202" s="26">
        <f t="shared" si="7"/>
        <v>53177.437658005598</v>
      </c>
      <c r="J202" s="20"/>
      <c r="K202" s="20"/>
      <c r="L202" s="87"/>
      <c r="M202" s="20"/>
      <c r="DC202" s="1"/>
      <c r="DD202" s="1"/>
    </row>
    <row r="203" spans="1:108" ht="15.5">
      <c r="A203" s="30">
        <v>33039</v>
      </c>
      <c r="B203" s="23" t="s">
        <v>247</v>
      </c>
      <c r="C203" s="37" t="s">
        <v>247</v>
      </c>
      <c r="D203" s="65">
        <v>208.9025209449668</v>
      </c>
      <c r="E203" s="73">
        <v>337.04571832979474</v>
      </c>
      <c r="F203" s="82">
        <f t="shared" si="6"/>
        <v>545.94823927476159</v>
      </c>
      <c r="G203" s="26">
        <v>51676.08</v>
      </c>
      <c r="H203" s="26">
        <f t="shared" si="7"/>
        <v>52222.028239274761</v>
      </c>
      <c r="J203" s="20"/>
      <c r="K203" s="20"/>
      <c r="L203" s="87"/>
      <c r="M203" s="20"/>
      <c r="DC203" s="1"/>
      <c r="DD203" s="1"/>
    </row>
    <row r="204" spans="1:108" ht="15.5">
      <c r="A204" s="30">
        <v>33040</v>
      </c>
      <c r="B204" s="23" t="s">
        <v>248</v>
      </c>
      <c r="C204" s="37" t="s">
        <v>248</v>
      </c>
      <c r="D204" s="65">
        <v>1148.9638651973173</v>
      </c>
      <c r="E204" s="73">
        <v>1853.7514508138711</v>
      </c>
      <c r="F204" s="82">
        <f t="shared" si="6"/>
        <v>3002.7153160111884</v>
      </c>
      <c r="G204" s="26">
        <v>51676.08</v>
      </c>
      <c r="H204" s="26">
        <f t="shared" si="7"/>
        <v>54678.795316011194</v>
      </c>
      <c r="J204" s="20"/>
      <c r="K204" s="20"/>
      <c r="L204" s="87"/>
      <c r="M204" s="20"/>
      <c r="DC204" s="1"/>
      <c r="DD204" s="1"/>
    </row>
    <row r="205" spans="1:108" ht="15.5">
      <c r="A205" s="30">
        <v>33041</v>
      </c>
      <c r="B205" s="23" t="s">
        <v>249</v>
      </c>
      <c r="C205" s="37" t="s">
        <v>249</v>
      </c>
      <c r="D205" s="65">
        <v>261.12815118120852</v>
      </c>
      <c r="E205" s="73">
        <v>421.30714791224341</v>
      </c>
      <c r="F205" s="82">
        <f t="shared" si="6"/>
        <v>682.43529909345193</v>
      </c>
      <c r="G205" s="26">
        <v>25838.04</v>
      </c>
      <c r="H205" s="26">
        <f t="shared" si="7"/>
        <v>26520.475299093454</v>
      </c>
      <c r="J205" s="20"/>
      <c r="K205" s="20"/>
      <c r="L205" s="87"/>
      <c r="M205" s="20"/>
      <c r="DC205" s="1"/>
      <c r="DD205" s="1"/>
    </row>
    <row r="206" spans="1:108" ht="15.5">
      <c r="A206" s="30">
        <v>34002</v>
      </c>
      <c r="B206" s="23" t="s">
        <v>250</v>
      </c>
      <c r="C206" s="37" t="s">
        <v>250</v>
      </c>
      <c r="D206" s="65">
        <v>1253.4151256698005</v>
      </c>
      <c r="E206" s="73">
        <v>2022.2743099787685</v>
      </c>
      <c r="F206" s="82">
        <f t="shared" si="6"/>
        <v>3275.6894356485691</v>
      </c>
      <c r="G206" s="26">
        <v>51676.08</v>
      </c>
      <c r="H206" s="26">
        <f t="shared" si="7"/>
        <v>54951.769435648574</v>
      </c>
      <c r="J206" s="20"/>
      <c r="K206" s="20"/>
      <c r="L206" s="87"/>
      <c r="M206" s="20"/>
      <c r="DC206" s="1"/>
      <c r="DD206" s="1"/>
    </row>
    <row r="207" spans="1:108" ht="15.5">
      <c r="A207" s="30">
        <v>34003</v>
      </c>
      <c r="B207" s="23" t="s">
        <v>251</v>
      </c>
      <c r="C207" s="37" t="s">
        <v>251</v>
      </c>
      <c r="D207" s="65">
        <v>1566.7689070872511</v>
      </c>
      <c r="E207" s="73">
        <v>2527.8428874734605</v>
      </c>
      <c r="F207" s="82">
        <f t="shared" si="6"/>
        <v>4094.6117945607116</v>
      </c>
      <c r="G207" s="26">
        <v>51676.08</v>
      </c>
      <c r="H207" s="26">
        <f t="shared" si="7"/>
        <v>55770.691794560713</v>
      </c>
      <c r="J207" s="20"/>
      <c r="K207" s="20"/>
      <c r="L207" s="87"/>
      <c r="M207" s="20"/>
      <c r="DC207" s="1"/>
      <c r="DD207" s="1"/>
    </row>
    <row r="208" spans="1:108" ht="15.5">
      <c r="A208" s="30">
        <v>34009</v>
      </c>
      <c r="B208" s="23" t="s">
        <v>252</v>
      </c>
      <c r="C208" s="37" t="s">
        <v>252</v>
      </c>
      <c r="D208" s="65">
        <v>2350.1533606308763</v>
      </c>
      <c r="E208" s="73">
        <v>3791.7643312101909</v>
      </c>
      <c r="F208" s="82">
        <f t="shared" si="6"/>
        <v>6141.9176918410667</v>
      </c>
      <c r="G208" s="26">
        <v>51676.08</v>
      </c>
      <c r="H208" s="26">
        <f t="shared" si="7"/>
        <v>57817.997691841068</v>
      </c>
      <c r="J208" s="20"/>
      <c r="K208" s="20"/>
      <c r="L208" s="87"/>
      <c r="M208" s="20"/>
      <c r="DC208" s="1"/>
      <c r="DD208" s="1"/>
    </row>
    <row r="209" spans="1:108" ht="15.5">
      <c r="A209" s="30">
        <v>34013</v>
      </c>
      <c r="B209" s="23" t="s">
        <v>253</v>
      </c>
      <c r="C209" s="37" t="s">
        <v>253</v>
      </c>
      <c r="D209" s="65">
        <v>5327.0142840966537</v>
      </c>
      <c r="E209" s="73">
        <v>8594.6658174097665</v>
      </c>
      <c r="F209" s="82">
        <f t="shared" si="6"/>
        <v>13921.680101506419</v>
      </c>
      <c r="G209" s="26">
        <v>155028.24</v>
      </c>
      <c r="H209" s="26">
        <f t="shared" si="7"/>
        <v>168949.9201015064</v>
      </c>
      <c r="J209" s="20"/>
      <c r="K209" s="20"/>
      <c r="L209" s="87"/>
      <c r="M209" s="20"/>
      <c r="DC209" s="1"/>
      <c r="DD209" s="1"/>
    </row>
    <row r="210" spans="1:108" ht="15.5">
      <c r="A210" s="30">
        <v>34022</v>
      </c>
      <c r="B210" s="23" t="s">
        <v>254</v>
      </c>
      <c r="C210" s="37" t="s">
        <v>255</v>
      </c>
      <c r="D210" s="65">
        <v>39691.478979543695</v>
      </c>
      <c r="E210" s="73">
        <v>64038.686482661004</v>
      </c>
      <c r="F210" s="82">
        <f t="shared" si="6"/>
        <v>103730.16546220469</v>
      </c>
      <c r="G210" s="26">
        <v>258380.40000000002</v>
      </c>
      <c r="H210" s="26">
        <f t="shared" si="7"/>
        <v>362110.56546220474</v>
      </c>
      <c r="J210" s="20"/>
      <c r="K210" s="20"/>
      <c r="L210" s="87"/>
      <c r="M210" s="20"/>
      <c r="DC210" s="1"/>
      <c r="DD210" s="1"/>
    </row>
    <row r="211" spans="1:108" ht="15.5">
      <c r="A211" s="30">
        <v>34023</v>
      </c>
      <c r="B211" s="23" t="s">
        <v>256</v>
      </c>
      <c r="C211" s="37" t="s">
        <v>256</v>
      </c>
      <c r="D211" s="65">
        <v>2036.7995792134261</v>
      </c>
      <c r="E211" s="73">
        <v>3286.1957537154985</v>
      </c>
      <c r="F211" s="82">
        <f t="shared" si="6"/>
        <v>5322.9953329289247</v>
      </c>
      <c r="G211" s="26">
        <v>51676.08</v>
      </c>
      <c r="H211" s="26">
        <f t="shared" si="7"/>
        <v>56999.075332928929</v>
      </c>
      <c r="J211" s="20"/>
      <c r="K211" s="20"/>
      <c r="L211" s="87"/>
      <c r="M211" s="20"/>
      <c r="DC211" s="1"/>
      <c r="DD211" s="1"/>
    </row>
    <row r="212" spans="1:108" ht="15.5">
      <c r="A212" s="30">
        <v>34025</v>
      </c>
      <c r="B212" s="23" t="s">
        <v>257</v>
      </c>
      <c r="C212" s="37" t="s">
        <v>257</v>
      </c>
      <c r="D212" s="65">
        <v>835.61008377986718</v>
      </c>
      <c r="E212" s="73">
        <v>1348.182873319179</v>
      </c>
      <c r="F212" s="82">
        <f t="shared" si="6"/>
        <v>2183.7929570990464</v>
      </c>
      <c r="G212" s="26">
        <v>25838.04</v>
      </c>
      <c r="H212" s="26">
        <f t="shared" si="7"/>
        <v>28021.832957099046</v>
      </c>
      <c r="J212" s="20"/>
      <c r="K212" s="20"/>
      <c r="L212" s="87"/>
      <c r="M212" s="20"/>
      <c r="DC212" s="1"/>
      <c r="DD212" s="1"/>
    </row>
    <row r="213" spans="1:108" ht="15.5">
      <c r="A213" s="30">
        <v>34027</v>
      </c>
      <c r="B213" s="23" t="s">
        <v>258</v>
      </c>
      <c r="C213" s="37" t="s">
        <v>259</v>
      </c>
      <c r="D213" s="65">
        <v>11332.961761264449</v>
      </c>
      <c r="E213" s="73">
        <v>18284.730219391364</v>
      </c>
      <c r="F213" s="82">
        <f t="shared" si="6"/>
        <v>29617.691980655814</v>
      </c>
      <c r="G213" s="26">
        <v>155028.24</v>
      </c>
      <c r="H213" s="26">
        <f t="shared" si="7"/>
        <v>184645.93198065582</v>
      </c>
      <c r="J213" s="20"/>
      <c r="K213" s="20"/>
      <c r="L213" s="87"/>
      <c r="M213" s="20"/>
      <c r="DC213" s="1"/>
      <c r="DD213" s="1"/>
    </row>
    <row r="214" spans="1:108" ht="15.5">
      <c r="A214" s="30">
        <v>34040</v>
      </c>
      <c r="B214" s="23" t="s">
        <v>260</v>
      </c>
      <c r="C214" s="37" t="s">
        <v>260</v>
      </c>
      <c r="D214" s="65">
        <v>7102.6857121288704</v>
      </c>
      <c r="E214" s="73">
        <v>11459.554423213021</v>
      </c>
      <c r="F214" s="82">
        <f t="shared" si="6"/>
        <v>18562.24013534189</v>
      </c>
      <c r="G214" s="26">
        <v>155028.24</v>
      </c>
      <c r="H214" s="26">
        <f t="shared" si="7"/>
        <v>173590.48013534187</v>
      </c>
      <c r="J214" s="20"/>
      <c r="K214" s="20"/>
      <c r="L214" s="87"/>
      <c r="M214" s="20"/>
      <c r="DC214" s="1"/>
      <c r="DD214" s="1"/>
    </row>
    <row r="215" spans="1:108" ht="15.5">
      <c r="A215" s="30">
        <v>34041</v>
      </c>
      <c r="B215" s="23" t="s">
        <v>261</v>
      </c>
      <c r="C215" s="37" t="s">
        <v>261</v>
      </c>
      <c r="D215" s="65">
        <v>4804.7579817342366</v>
      </c>
      <c r="E215" s="73">
        <v>7752.0515215852793</v>
      </c>
      <c r="F215" s="82">
        <f t="shared" si="6"/>
        <v>12556.809503319517</v>
      </c>
      <c r="G215" s="26">
        <v>155028.24</v>
      </c>
      <c r="H215" s="26">
        <f t="shared" si="7"/>
        <v>167585.04950331952</v>
      </c>
      <c r="J215" s="20"/>
      <c r="K215" s="20"/>
      <c r="L215" s="87"/>
      <c r="M215" s="20"/>
      <c r="DC215" s="1"/>
      <c r="DD215" s="1"/>
    </row>
    <row r="216" spans="1:108" ht="15.5">
      <c r="A216" s="30">
        <v>34042</v>
      </c>
      <c r="B216" s="23" t="s">
        <v>262</v>
      </c>
      <c r="C216" s="37" t="s">
        <v>262</v>
      </c>
      <c r="D216" s="65">
        <v>2506.8302513396011</v>
      </c>
      <c r="E216" s="73">
        <v>4044.5486199575371</v>
      </c>
      <c r="F216" s="82">
        <f t="shared" si="6"/>
        <v>6551.3788712971382</v>
      </c>
      <c r="G216" s="26">
        <v>155028.24</v>
      </c>
      <c r="H216" s="26">
        <f t="shared" si="7"/>
        <v>161579.61887129713</v>
      </c>
      <c r="J216" s="20"/>
      <c r="K216" s="20"/>
      <c r="L216" s="87"/>
      <c r="M216" s="20"/>
      <c r="DC216" s="1"/>
      <c r="DD216" s="1"/>
    </row>
    <row r="217" spans="1:108" ht="15.5">
      <c r="A217" s="30">
        <v>34043</v>
      </c>
      <c r="B217" s="23" t="s">
        <v>263</v>
      </c>
      <c r="C217" s="37" t="s">
        <v>264</v>
      </c>
      <c r="D217" s="65">
        <v>522.25630236241705</v>
      </c>
      <c r="E217" s="73">
        <v>842.61429582448682</v>
      </c>
      <c r="F217" s="82">
        <f t="shared" si="6"/>
        <v>1364.8705981869039</v>
      </c>
      <c r="G217" s="26">
        <v>25838.04</v>
      </c>
      <c r="H217" s="26">
        <f t="shared" si="7"/>
        <v>27202.910598186903</v>
      </c>
      <c r="J217" s="20"/>
      <c r="K217" s="20"/>
      <c r="L217" s="87"/>
      <c r="M217" s="20"/>
      <c r="DC217" s="1"/>
      <c r="DD217" s="1"/>
    </row>
    <row r="218" spans="1:108" ht="15.5">
      <c r="A218" s="30">
        <v>35002</v>
      </c>
      <c r="B218" s="23" t="s">
        <v>265</v>
      </c>
      <c r="C218" s="37" t="s">
        <v>265</v>
      </c>
      <c r="D218" s="65">
        <v>4334.7273096080608</v>
      </c>
      <c r="E218" s="73">
        <v>6993.6986553432407</v>
      </c>
      <c r="F218" s="82">
        <f t="shared" si="6"/>
        <v>11328.425964951301</v>
      </c>
      <c r="G218" s="26">
        <v>51676.08</v>
      </c>
      <c r="H218" s="26">
        <f t="shared" si="7"/>
        <v>63004.505964951299</v>
      </c>
      <c r="J218" s="20"/>
      <c r="K218" s="20"/>
      <c r="L218" s="87"/>
      <c r="M218" s="20"/>
      <c r="DC218" s="1"/>
      <c r="DD218" s="1"/>
    </row>
    <row r="219" spans="1:108" ht="15.5">
      <c r="A219" s="30">
        <v>35005</v>
      </c>
      <c r="B219" s="23" t="s">
        <v>266</v>
      </c>
      <c r="C219" s="37" t="s">
        <v>266</v>
      </c>
      <c r="D219" s="65">
        <v>1880.122688504701</v>
      </c>
      <c r="E219" s="73">
        <v>3033.4114649681528</v>
      </c>
      <c r="F219" s="82">
        <f t="shared" si="6"/>
        <v>4913.5341534728541</v>
      </c>
      <c r="G219" s="26">
        <v>51676.08</v>
      </c>
      <c r="H219" s="26">
        <f t="shared" si="7"/>
        <v>56589.614153472852</v>
      </c>
      <c r="J219" s="20"/>
      <c r="K219" s="20"/>
      <c r="L219" s="87"/>
      <c r="M219" s="20"/>
      <c r="DC219" s="1"/>
      <c r="DD219" s="1"/>
    </row>
    <row r="220" spans="1:108" ht="15.5">
      <c r="A220" s="30">
        <v>35006</v>
      </c>
      <c r="B220" s="23" t="s">
        <v>267</v>
      </c>
      <c r="C220" s="37" t="s">
        <v>267</v>
      </c>
      <c r="D220" s="65">
        <v>2036.7995792134261</v>
      </c>
      <c r="E220" s="73">
        <v>3286.1957537154985</v>
      </c>
      <c r="F220" s="82">
        <f t="shared" si="6"/>
        <v>5322.9953329289247</v>
      </c>
      <c r="G220" s="26">
        <v>51676.08</v>
      </c>
      <c r="H220" s="26">
        <f t="shared" si="7"/>
        <v>56999.075332928929</v>
      </c>
      <c r="J220" s="20"/>
      <c r="K220" s="20"/>
      <c r="L220" s="87"/>
      <c r="M220" s="20"/>
      <c r="DC220" s="1"/>
      <c r="DD220" s="1"/>
    </row>
    <row r="221" spans="1:108" ht="15.5">
      <c r="A221" s="30">
        <v>35011</v>
      </c>
      <c r="B221" s="23" t="s">
        <v>268</v>
      </c>
      <c r="C221" s="37" t="s">
        <v>268</v>
      </c>
      <c r="D221" s="65">
        <v>7050.4600818926301</v>
      </c>
      <c r="E221" s="73">
        <v>11375.292993630572</v>
      </c>
      <c r="F221" s="82">
        <f t="shared" si="6"/>
        <v>18425.7530755232</v>
      </c>
      <c r="G221" s="26">
        <v>155028.24</v>
      </c>
      <c r="H221" s="26">
        <f t="shared" si="7"/>
        <v>173453.99307552318</v>
      </c>
      <c r="J221" s="20"/>
      <c r="K221" s="20"/>
      <c r="L221" s="87"/>
      <c r="M221" s="20"/>
      <c r="DC221" s="1"/>
      <c r="DD221" s="1"/>
    </row>
    <row r="222" spans="1:108" ht="15.5">
      <c r="A222" s="30">
        <v>35013</v>
      </c>
      <c r="B222" s="23" t="s">
        <v>269</v>
      </c>
      <c r="C222" s="37" t="s">
        <v>270</v>
      </c>
      <c r="D222" s="65">
        <v>65073.135274357155</v>
      </c>
      <c r="E222" s="73">
        <v>104989.74125973106</v>
      </c>
      <c r="F222" s="82">
        <f t="shared" si="6"/>
        <v>170062.87653408822</v>
      </c>
      <c r="G222" s="26">
        <v>413408.64</v>
      </c>
      <c r="H222" s="26">
        <f t="shared" si="7"/>
        <v>583471.51653408818</v>
      </c>
      <c r="J222" s="20"/>
      <c r="K222" s="20"/>
      <c r="L222" s="87"/>
      <c r="M222" s="20"/>
      <c r="DC222" s="1"/>
      <c r="DD222" s="1"/>
    </row>
    <row r="223" spans="1:108" ht="15.5">
      <c r="A223" s="30">
        <v>35014</v>
      </c>
      <c r="B223" s="23" t="s">
        <v>271</v>
      </c>
      <c r="C223" s="37" t="s">
        <v>271</v>
      </c>
      <c r="D223" s="65">
        <v>1932.3483187409429</v>
      </c>
      <c r="E223" s="73">
        <v>3117.6728945506015</v>
      </c>
      <c r="F223" s="82">
        <f t="shared" si="6"/>
        <v>5050.021213291544</v>
      </c>
      <c r="G223" s="26">
        <v>25838.04</v>
      </c>
      <c r="H223" s="26">
        <f t="shared" si="7"/>
        <v>30888.061213291545</v>
      </c>
      <c r="J223" s="20"/>
      <c r="K223" s="20"/>
      <c r="L223" s="87"/>
      <c r="M223" s="20"/>
      <c r="DC223" s="1"/>
      <c r="DD223" s="1"/>
    </row>
    <row r="224" spans="1:108" ht="15.5">
      <c r="A224" s="30">
        <v>35029</v>
      </c>
      <c r="B224" s="23" t="s">
        <v>272</v>
      </c>
      <c r="C224" s="37" t="s">
        <v>272</v>
      </c>
      <c r="D224" s="65">
        <v>2976.8609234657765</v>
      </c>
      <c r="E224" s="73">
        <v>4802.9014861995747</v>
      </c>
      <c r="F224" s="82">
        <f t="shared" si="6"/>
        <v>7779.7624096653508</v>
      </c>
      <c r="G224" s="26">
        <v>51676.08</v>
      </c>
      <c r="H224" s="26">
        <f t="shared" si="7"/>
        <v>59455.842409665354</v>
      </c>
      <c r="J224" s="20"/>
      <c r="K224" s="20"/>
      <c r="L224" s="87"/>
      <c r="M224" s="20"/>
      <c r="DC224" s="1"/>
      <c r="DD224" s="1"/>
    </row>
    <row r="225" spans="1:108" ht="15.5">
      <c r="A225" s="30">
        <v>36006</v>
      </c>
      <c r="B225" s="23" t="s">
        <v>273</v>
      </c>
      <c r="C225" s="37" t="s">
        <v>273</v>
      </c>
      <c r="D225" s="65">
        <v>574.48193259865866</v>
      </c>
      <c r="E225" s="73">
        <v>926.87572540693554</v>
      </c>
      <c r="F225" s="82">
        <f t="shared" si="6"/>
        <v>1501.3576580055942</v>
      </c>
      <c r="G225" s="26">
        <v>25838.04</v>
      </c>
      <c r="H225" s="26">
        <f t="shared" si="7"/>
        <v>27339.397658005597</v>
      </c>
      <c r="J225" s="20"/>
      <c r="K225" s="20"/>
      <c r="L225" s="87"/>
      <c r="M225" s="20"/>
      <c r="DC225" s="1"/>
      <c r="DD225" s="1"/>
    </row>
    <row r="226" spans="1:108" ht="15.5">
      <c r="A226" s="30">
        <v>36007</v>
      </c>
      <c r="B226" s="23" t="s">
        <v>274</v>
      </c>
      <c r="C226" s="37" t="s">
        <v>274</v>
      </c>
      <c r="D226" s="65">
        <v>1723.445797795976</v>
      </c>
      <c r="E226" s="73">
        <v>2780.6271762208066</v>
      </c>
      <c r="F226" s="82">
        <f t="shared" si="6"/>
        <v>4504.0729740167826</v>
      </c>
      <c r="G226" s="26">
        <v>51676.08</v>
      </c>
      <c r="H226" s="26">
        <f t="shared" si="7"/>
        <v>56180.152974016783</v>
      </c>
      <c r="J226" s="20"/>
      <c r="K226" s="20"/>
      <c r="L226" s="87"/>
      <c r="M226" s="20"/>
      <c r="DC226" s="1"/>
      <c r="DD226" s="1"/>
    </row>
    <row r="227" spans="1:108" ht="15.5">
      <c r="A227" s="30">
        <v>36008</v>
      </c>
      <c r="B227" s="23" t="s">
        <v>275</v>
      </c>
      <c r="C227" s="37" t="s">
        <v>275</v>
      </c>
      <c r="D227" s="65">
        <v>6632.6550400026954</v>
      </c>
      <c r="E227" s="73">
        <v>10701.201556970984</v>
      </c>
      <c r="F227" s="82">
        <f t="shared" si="6"/>
        <v>17333.856596973681</v>
      </c>
      <c r="G227" s="26">
        <v>155028.24</v>
      </c>
      <c r="H227" s="26">
        <f t="shared" si="7"/>
        <v>172362.09659697366</v>
      </c>
      <c r="J227" s="20"/>
      <c r="K227" s="20"/>
      <c r="L227" s="87"/>
      <c r="M227" s="20"/>
      <c r="DC227" s="1"/>
      <c r="DD227" s="1"/>
    </row>
    <row r="228" spans="1:108" ht="15.5">
      <c r="A228" s="30">
        <v>36010</v>
      </c>
      <c r="B228" s="23" t="s">
        <v>276</v>
      </c>
      <c r="C228" s="37" t="s">
        <v>276</v>
      </c>
      <c r="D228" s="65">
        <v>835.61008377986718</v>
      </c>
      <c r="E228" s="73">
        <v>1348.182873319179</v>
      </c>
      <c r="F228" s="82">
        <f t="shared" si="6"/>
        <v>2183.7929570990464</v>
      </c>
      <c r="G228" s="26">
        <v>25838.04</v>
      </c>
      <c r="H228" s="26">
        <f t="shared" si="7"/>
        <v>28021.832957099046</v>
      </c>
      <c r="J228" s="20"/>
      <c r="K228" s="20"/>
      <c r="L228" s="87"/>
      <c r="M228" s="20"/>
      <c r="DC228" s="1"/>
      <c r="DD228" s="1"/>
    </row>
    <row r="229" spans="1:108" ht="15.5">
      <c r="A229" s="30">
        <v>36011</v>
      </c>
      <c r="B229" s="23" t="s">
        <v>277</v>
      </c>
      <c r="C229" s="37" t="s">
        <v>277</v>
      </c>
      <c r="D229" s="65">
        <v>626.70756283490027</v>
      </c>
      <c r="E229" s="73">
        <v>1011.1371549893843</v>
      </c>
      <c r="F229" s="82">
        <f t="shared" si="6"/>
        <v>1637.8447178242845</v>
      </c>
      <c r="G229" s="26">
        <v>25838.04</v>
      </c>
      <c r="H229" s="26">
        <f t="shared" si="7"/>
        <v>27475.884717824287</v>
      </c>
      <c r="J229" s="20"/>
      <c r="K229" s="20"/>
      <c r="L229" s="87"/>
      <c r="M229" s="20"/>
      <c r="DC229" s="1"/>
      <c r="DD229" s="1"/>
    </row>
    <row r="230" spans="1:108" ht="15.5">
      <c r="A230" s="30">
        <v>36012</v>
      </c>
      <c r="B230" s="23" t="s">
        <v>278</v>
      </c>
      <c r="C230" s="37" t="s">
        <v>278</v>
      </c>
      <c r="D230" s="65">
        <v>1096.7382349610755</v>
      </c>
      <c r="E230" s="73">
        <v>1769.4900212314224</v>
      </c>
      <c r="F230" s="82">
        <f t="shared" si="6"/>
        <v>2866.2282561924976</v>
      </c>
      <c r="G230" s="26">
        <v>51676.08</v>
      </c>
      <c r="H230" s="26">
        <f t="shared" si="7"/>
        <v>54542.308256192497</v>
      </c>
      <c r="J230" s="20"/>
      <c r="K230" s="20"/>
      <c r="L230" s="87"/>
      <c r="M230" s="20"/>
      <c r="DC230" s="1"/>
      <c r="DD230" s="1"/>
    </row>
    <row r="231" spans="1:108" ht="15.5">
      <c r="A231" s="33">
        <v>36015</v>
      </c>
      <c r="B231" s="45" t="s">
        <v>279</v>
      </c>
      <c r="C231" s="40" t="s">
        <v>280</v>
      </c>
      <c r="D231" s="65">
        <v>33998.885283793345</v>
      </c>
      <c r="E231" s="73">
        <v>54854.190658174091</v>
      </c>
      <c r="F231" s="82">
        <f t="shared" si="6"/>
        <v>88853.075941967429</v>
      </c>
      <c r="G231" s="26">
        <v>258380.40000000002</v>
      </c>
      <c r="H231" s="26">
        <f t="shared" si="7"/>
        <v>347233.47594196745</v>
      </c>
      <c r="J231" s="20"/>
      <c r="K231" s="20"/>
      <c r="L231" s="87"/>
      <c r="M231" s="20"/>
      <c r="DC231" s="1"/>
      <c r="DD231" s="1"/>
    </row>
    <row r="232" spans="1:108" ht="15.5">
      <c r="A232" s="30">
        <v>36019</v>
      </c>
      <c r="B232" s="23" t="s">
        <v>281</v>
      </c>
      <c r="C232" s="37" t="s">
        <v>281</v>
      </c>
      <c r="D232" s="65">
        <v>2245.702100158393</v>
      </c>
      <c r="E232" s="73">
        <v>3623.2414720452934</v>
      </c>
      <c r="F232" s="82">
        <f t="shared" si="6"/>
        <v>5868.9435722036869</v>
      </c>
      <c r="G232" s="26">
        <v>51676.08</v>
      </c>
      <c r="H232" s="26">
        <f t="shared" si="7"/>
        <v>57545.023572203689</v>
      </c>
      <c r="J232" s="20"/>
      <c r="K232" s="20"/>
      <c r="L232" s="87"/>
      <c r="M232" s="20"/>
      <c r="DC232" s="1"/>
      <c r="DD232" s="1"/>
    </row>
    <row r="233" spans="1:108" ht="15.5">
      <c r="A233" s="29">
        <v>37002</v>
      </c>
      <c r="B233" s="42" t="s">
        <v>282</v>
      </c>
      <c r="C233" s="36" t="s">
        <v>282</v>
      </c>
      <c r="D233" s="65">
        <v>574.48193259865866</v>
      </c>
      <c r="E233" s="73">
        <v>926.87572540693554</v>
      </c>
      <c r="F233" s="82">
        <f t="shared" si="6"/>
        <v>1501.3576580055942</v>
      </c>
      <c r="G233" s="26">
        <v>25838.04</v>
      </c>
      <c r="H233" s="26">
        <f t="shared" si="7"/>
        <v>27339.397658005597</v>
      </c>
      <c r="J233" s="20"/>
      <c r="K233" s="20"/>
      <c r="L233" s="87"/>
      <c r="M233" s="20"/>
      <c r="DC233" s="1"/>
      <c r="DD233" s="1"/>
    </row>
    <row r="234" spans="1:108" ht="15.5">
      <c r="A234" s="30">
        <v>37007</v>
      </c>
      <c r="B234" s="23" t="s">
        <v>283</v>
      </c>
      <c r="C234" s="37" t="s">
        <v>283</v>
      </c>
      <c r="D234" s="65">
        <v>1148.9638651973173</v>
      </c>
      <c r="E234" s="73">
        <v>1853.7514508138711</v>
      </c>
      <c r="F234" s="82">
        <f t="shared" si="6"/>
        <v>3002.7153160111884</v>
      </c>
      <c r="G234" s="26">
        <v>51676.08</v>
      </c>
      <c r="H234" s="26">
        <f t="shared" si="7"/>
        <v>54678.795316011194</v>
      </c>
      <c r="J234" s="20"/>
      <c r="K234" s="20"/>
      <c r="L234" s="87"/>
      <c r="M234" s="20"/>
      <c r="DC234" s="1"/>
      <c r="DD234" s="1"/>
    </row>
    <row r="235" spans="1:108" ht="15.5">
      <c r="A235" s="30">
        <v>37010</v>
      </c>
      <c r="B235" s="23" t="s">
        <v>284</v>
      </c>
      <c r="C235" s="37" t="s">
        <v>284</v>
      </c>
      <c r="D235" s="65">
        <v>626.70756283490027</v>
      </c>
      <c r="E235" s="73">
        <v>1011.1371549893843</v>
      </c>
      <c r="F235" s="82">
        <f t="shared" si="6"/>
        <v>1637.8447178242845</v>
      </c>
      <c r="G235" s="26">
        <v>25838.04</v>
      </c>
      <c r="H235" s="26">
        <f t="shared" si="7"/>
        <v>27475.884717824287</v>
      </c>
      <c r="J235" s="20"/>
      <c r="K235" s="20"/>
      <c r="L235" s="87"/>
      <c r="M235" s="20"/>
      <c r="DC235" s="1"/>
      <c r="DD235" s="1"/>
    </row>
    <row r="236" spans="1:108" ht="15.5">
      <c r="A236" s="30">
        <v>37011</v>
      </c>
      <c r="B236" s="23" t="s">
        <v>285</v>
      </c>
      <c r="C236" s="37" t="s">
        <v>285</v>
      </c>
      <c r="D236" s="65">
        <v>522.25630236241705</v>
      </c>
      <c r="E236" s="73">
        <v>842.61429582448682</v>
      </c>
      <c r="F236" s="82">
        <f t="shared" si="6"/>
        <v>1364.8705981869039</v>
      </c>
      <c r="G236" s="26">
        <v>25838.04</v>
      </c>
      <c r="H236" s="26">
        <f t="shared" si="7"/>
        <v>27202.910598186903</v>
      </c>
      <c r="J236" s="20"/>
      <c r="K236" s="20"/>
      <c r="L236" s="87"/>
      <c r="M236" s="20"/>
      <c r="DC236" s="1"/>
      <c r="DD236" s="1"/>
    </row>
    <row r="237" spans="1:108" ht="15.5">
      <c r="A237" s="30">
        <v>37012</v>
      </c>
      <c r="B237" s="23" t="s">
        <v>286</v>
      </c>
      <c r="C237" s="37" t="s">
        <v>286</v>
      </c>
      <c r="D237" s="65">
        <v>313.35378141745014</v>
      </c>
      <c r="E237" s="73">
        <v>505.56857749469214</v>
      </c>
      <c r="F237" s="82">
        <f t="shared" si="6"/>
        <v>818.92235891214227</v>
      </c>
      <c r="G237" s="26">
        <v>25838.04</v>
      </c>
      <c r="H237" s="26">
        <f t="shared" si="7"/>
        <v>26656.962358912144</v>
      </c>
      <c r="J237" s="20"/>
      <c r="K237" s="20"/>
      <c r="L237" s="87"/>
      <c r="M237" s="20"/>
      <c r="DC237" s="1"/>
      <c r="DD237" s="1"/>
    </row>
    <row r="238" spans="1:108" ht="15.5">
      <c r="A238" s="30">
        <v>37015</v>
      </c>
      <c r="B238" s="23" t="s">
        <v>287</v>
      </c>
      <c r="C238" s="37" t="s">
        <v>287</v>
      </c>
      <c r="D238" s="65">
        <v>5013.6605026792022</v>
      </c>
      <c r="E238" s="73">
        <v>8089.0972399150742</v>
      </c>
      <c r="F238" s="82">
        <f t="shared" si="6"/>
        <v>13102.757742594276</v>
      </c>
      <c r="G238" s="26">
        <v>155028.24</v>
      </c>
      <c r="H238" s="26">
        <f t="shared" si="7"/>
        <v>168130.99774259428</v>
      </c>
      <c r="J238" s="20"/>
      <c r="K238" s="20"/>
      <c r="L238" s="87"/>
      <c r="M238" s="20"/>
      <c r="DC238" s="1"/>
      <c r="DD238" s="1"/>
    </row>
    <row r="239" spans="1:108" ht="15.5">
      <c r="A239" s="30">
        <v>37017</v>
      </c>
      <c r="B239" s="23" t="s">
        <v>288</v>
      </c>
      <c r="C239" s="37" t="s">
        <v>288</v>
      </c>
      <c r="D239" s="65">
        <v>1671.2201675597344</v>
      </c>
      <c r="E239" s="73">
        <v>2696.3657466383579</v>
      </c>
      <c r="F239" s="82">
        <f t="shared" si="6"/>
        <v>4367.5859141980927</v>
      </c>
      <c r="G239" s="26">
        <v>25838.04</v>
      </c>
      <c r="H239" s="26">
        <f t="shared" si="7"/>
        <v>30205.625914198092</v>
      </c>
      <c r="J239" s="20"/>
      <c r="K239" s="20"/>
      <c r="L239" s="87"/>
      <c r="M239" s="20"/>
      <c r="DC239" s="1"/>
      <c r="DD239" s="1"/>
    </row>
    <row r="240" spans="1:108" ht="15.5">
      <c r="A240" s="30">
        <v>37018</v>
      </c>
      <c r="B240" s="23" t="s">
        <v>289</v>
      </c>
      <c r="C240" s="37" t="s">
        <v>289</v>
      </c>
      <c r="D240" s="65">
        <v>835.61008377986718</v>
      </c>
      <c r="E240" s="73">
        <v>1348.182873319179</v>
      </c>
      <c r="F240" s="82">
        <f t="shared" si="6"/>
        <v>2183.7929570990464</v>
      </c>
      <c r="G240" s="26">
        <v>51676.08</v>
      </c>
      <c r="H240" s="26">
        <f t="shared" si="7"/>
        <v>53859.872957099047</v>
      </c>
      <c r="J240" s="20"/>
      <c r="K240" s="20"/>
      <c r="L240" s="87"/>
      <c r="M240" s="20"/>
      <c r="DC240" s="1"/>
      <c r="DD240" s="1"/>
    </row>
    <row r="241" spans="1:108" ht="15.5">
      <c r="A241" s="30">
        <v>37020</v>
      </c>
      <c r="B241" s="23" t="s">
        <v>290</v>
      </c>
      <c r="C241" s="37" t="s">
        <v>290</v>
      </c>
      <c r="D241" s="65">
        <v>992.28697448859225</v>
      </c>
      <c r="E241" s="73">
        <v>1600.9671620665249</v>
      </c>
      <c r="F241" s="82">
        <f t="shared" si="6"/>
        <v>2593.2541365551169</v>
      </c>
      <c r="G241" s="26">
        <v>25838.04</v>
      </c>
      <c r="H241" s="26">
        <f t="shared" si="7"/>
        <v>28431.294136555116</v>
      </c>
      <c r="J241" s="20"/>
      <c r="K241" s="20"/>
      <c r="L241" s="87"/>
      <c r="M241" s="20"/>
      <c r="DC241" s="1"/>
      <c r="DD241" s="1"/>
    </row>
    <row r="242" spans="1:108" ht="15.5">
      <c r="A242" s="30">
        <v>38002</v>
      </c>
      <c r="B242" s="23" t="s">
        <v>291</v>
      </c>
      <c r="C242" s="37" t="s">
        <v>291</v>
      </c>
      <c r="D242" s="65">
        <v>365.57941165369192</v>
      </c>
      <c r="E242" s="73">
        <v>589.83000707714075</v>
      </c>
      <c r="F242" s="82">
        <f t="shared" si="6"/>
        <v>955.40941873083261</v>
      </c>
      <c r="G242" s="26">
        <v>25838.04</v>
      </c>
      <c r="H242" s="26">
        <f t="shared" si="7"/>
        <v>26793.449418730834</v>
      </c>
      <c r="J242" s="20"/>
      <c r="K242" s="20"/>
      <c r="L242" s="87"/>
      <c r="M242" s="20"/>
      <c r="DC242" s="1"/>
      <c r="DD242" s="1"/>
    </row>
    <row r="243" spans="1:108" ht="15.5">
      <c r="A243" s="30">
        <v>38008</v>
      </c>
      <c r="B243" s="23" t="s">
        <v>292</v>
      </c>
      <c r="C243" s="37" t="s">
        <v>293</v>
      </c>
      <c r="D243" s="65">
        <v>4909.209242206719</v>
      </c>
      <c r="E243" s="73">
        <v>7920.5743807501767</v>
      </c>
      <c r="F243" s="82">
        <f t="shared" si="6"/>
        <v>12829.783622956897</v>
      </c>
      <c r="G243" s="26">
        <v>51676.08</v>
      </c>
      <c r="H243" s="26">
        <f t="shared" si="7"/>
        <v>64505.863622956895</v>
      </c>
      <c r="J243" s="20"/>
      <c r="K243" s="20"/>
      <c r="L243" s="87"/>
      <c r="M243" s="20"/>
      <c r="DC243" s="1"/>
      <c r="DD243" s="1"/>
    </row>
    <row r="244" spans="1:108" ht="15.5">
      <c r="A244" s="30">
        <v>38014</v>
      </c>
      <c r="B244" s="23" t="s">
        <v>294</v>
      </c>
      <c r="C244" s="37" t="s">
        <v>294</v>
      </c>
      <c r="D244" s="65">
        <v>4856.9836119704778</v>
      </c>
      <c r="E244" s="73">
        <v>7836.312951167728</v>
      </c>
      <c r="F244" s="82">
        <f t="shared" si="6"/>
        <v>12693.296563138207</v>
      </c>
      <c r="G244" s="26">
        <v>155028.24</v>
      </c>
      <c r="H244" s="26">
        <f t="shared" si="7"/>
        <v>167721.53656313819</v>
      </c>
      <c r="J244" s="20"/>
      <c r="K244" s="20"/>
      <c r="L244" s="87"/>
      <c r="M244" s="20"/>
      <c r="DC244" s="1"/>
      <c r="DD244" s="1"/>
    </row>
    <row r="245" spans="1:108" ht="15.5">
      <c r="A245" s="30">
        <v>38016</v>
      </c>
      <c r="B245" s="23" t="s">
        <v>295</v>
      </c>
      <c r="C245" s="37" t="s">
        <v>296</v>
      </c>
      <c r="D245" s="65">
        <v>4282.5016793718196</v>
      </c>
      <c r="E245" s="73">
        <v>6909.437225760792</v>
      </c>
      <c r="F245" s="82">
        <f t="shared" si="6"/>
        <v>11191.938905132611</v>
      </c>
      <c r="G245" s="26">
        <v>51676.08</v>
      </c>
      <c r="H245" s="26">
        <f t="shared" si="7"/>
        <v>62868.018905132616</v>
      </c>
      <c r="J245" s="20"/>
      <c r="K245" s="20"/>
      <c r="L245" s="87"/>
      <c r="M245" s="20"/>
      <c r="DC245" s="1"/>
      <c r="DD245" s="1"/>
    </row>
    <row r="246" spans="1:108" ht="15.5">
      <c r="A246" s="30">
        <v>38025</v>
      </c>
      <c r="B246" s="23" t="s">
        <v>297</v>
      </c>
      <c r="C246" s="37" t="s">
        <v>298</v>
      </c>
      <c r="D246" s="65">
        <v>2454.6046211033595</v>
      </c>
      <c r="E246" s="73">
        <v>3960.2871903750884</v>
      </c>
      <c r="F246" s="82">
        <f t="shared" si="6"/>
        <v>6414.8918114784483</v>
      </c>
      <c r="G246" s="26">
        <v>51676.08</v>
      </c>
      <c r="H246" s="26">
        <f t="shared" si="7"/>
        <v>58090.971811478448</v>
      </c>
      <c r="J246" s="20"/>
      <c r="K246" s="20"/>
      <c r="L246" s="87"/>
      <c r="M246" s="20"/>
      <c r="DC246" s="1"/>
      <c r="DD246" s="1"/>
    </row>
    <row r="247" spans="1:108" ht="15.5">
      <c r="A247" s="30">
        <v>41002</v>
      </c>
      <c r="B247" s="23" t="s">
        <v>299</v>
      </c>
      <c r="C247" s="37" t="s">
        <v>300</v>
      </c>
      <c r="D247" s="65">
        <v>32275.439485997369</v>
      </c>
      <c r="E247" s="73">
        <v>52073.563481953286</v>
      </c>
      <c r="F247" s="82">
        <f t="shared" si="6"/>
        <v>84349.002967950655</v>
      </c>
      <c r="G247" s="26">
        <v>258380.40000000002</v>
      </c>
      <c r="H247" s="26">
        <f t="shared" si="7"/>
        <v>342729.40296795068</v>
      </c>
      <c r="J247" s="20"/>
      <c r="K247" s="20"/>
      <c r="L247" s="87"/>
      <c r="M247" s="20"/>
      <c r="DC247" s="1"/>
      <c r="DD247" s="1"/>
    </row>
    <row r="248" spans="1:108" ht="15.5">
      <c r="A248" s="30">
        <v>41011</v>
      </c>
      <c r="B248" s="23" t="s">
        <v>301</v>
      </c>
      <c r="C248" s="37" t="s">
        <v>301</v>
      </c>
      <c r="D248" s="65">
        <v>5535.9168050416192</v>
      </c>
      <c r="E248" s="73">
        <v>8931.7115357395614</v>
      </c>
      <c r="F248" s="82">
        <f t="shared" si="6"/>
        <v>14467.628340781181</v>
      </c>
      <c r="G248" s="26">
        <v>51676.08</v>
      </c>
      <c r="H248" s="26">
        <f t="shared" si="7"/>
        <v>66143.708340781188</v>
      </c>
      <c r="J248" s="20"/>
      <c r="K248" s="20"/>
      <c r="L248" s="87"/>
      <c r="M248" s="20"/>
      <c r="DC248" s="1"/>
      <c r="DD248" s="1"/>
    </row>
    <row r="249" spans="1:108" ht="15.5">
      <c r="A249" s="30">
        <v>41018</v>
      </c>
      <c r="B249" s="23" t="s">
        <v>302</v>
      </c>
      <c r="C249" s="37" t="s">
        <v>303</v>
      </c>
      <c r="D249" s="65">
        <v>11907.443693863106</v>
      </c>
      <c r="E249" s="73">
        <v>19211.605944798299</v>
      </c>
      <c r="F249" s="82">
        <f t="shared" si="6"/>
        <v>31119.049638661403</v>
      </c>
      <c r="G249" s="26">
        <v>155028.24</v>
      </c>
      <c r="H249" s="26">
        <f t="shared" si="7"/>
        <v>186147.2896386614</v>
      </c>
      <c r="J249" s="20"/>
      <c r="K249" s="20"/>
      <c r="L249" s="87"/>
      <c r="M249" s="20"/>
      <c r="DC249" s="1"/>
      <c r="DD249" s="1"/>
    </row>
    <row r="250" spans="1:108" ht="15.5">
      <c r="A250" s="30">
        <v>41024</v>
      </c>
      <c r="B250" s="23" t="s">
        <v>304</v>
      </c>
      <c r="C250" s="37" t="s">
        <v>304</v>
      </c>
      <c r="D250" s="65">
        <v>2297.9277303946346</v>
      </c>
      <c r="E250" s="73">
        <v>3707.5029016277422</v>
      </c>
      <c r="F250" s="82">
        <f t="shared" si="6"/>
        <v>6005.4306320223768</v>
      </c>
      <c r="G250" s="26">
        <v>51676.08</v>
      </c>
      <c r="H250" s="26">
        <f t="shared" si="7"/>
        <v>57681.510632022379</v>
      </c>
      <c r="J250" s="20"/>
      <c r="K250" s="20"/>
      <c r="L250" s="87"/>
      <c r="M250" s="20"/>
      <c r="DC250" s="1"/>
      <c r="DD250" s="1"/>
    </row>
    <row r="251" spans="1:108" ht="15.5">
      <c r="A251" s="30">
        <v>41027</v>
      </c>
      <c r="B251" s="23" t="s">
        <v>305</v>
      </c>
      <c r="C251" s="37" t="s">
        <v>305</v>
      </c>
      <c r="D251" s="65">
        <v>1410.0920163785258</v>
      </c>
      <c r="E251" s="73">
        <v>2275.0585987261143</v>
      </c>
      <c r="F251" s="82">
        <f t="shared" si="6"/>
        <v>3685.1506151046401</v>
      </c>
      <c r="G251" s="26">
        <v>51676.08</v>
      </c>
      <c r="H251" s="26">
        <f t="shared" si="7"/>
        <v>55361.230615104643</v>
      </c>
      <c r="J251" s="20"/>
      <c r="K251" s="20"/>
      <c r="L251" s="87"/>
      <c r="M251" s="20"/>
      <c r="DC251" s="1"/>
      <c r="DD251" s="1"/>
    </row>
    <row r="252" spans="1:108" ht="15.5">
      <c r="A252" s="30">
        <v>41034</v>
      </c>
      <c r="B252" s="23" t="s">
        <v>306</v>
      </c>
      <c r="C252" s="37" t="s">
        <v>306</v>
      </c>
      <c r="D252" s="65">
        <v>4230.2760491355775</v>
      </c>
      <c r="E252" s="73">
        <v>6825.1757961783433</v>
      </c>
      <c r="F252" s="82">
        <f t="shared" si="6"/>
        <v>11055.451845313921</v>
      </c>
      <c r="G252" s="26">
        <v>51676.08</v>
      </c>
      <c r="H252" s="26">
        <f t="shared" si="7"/>
        <v>62731.531845313919</v>
      </c>
      <c r="J252" s="20"/>
      <c r="K252" s="20"/>
      <c r="L252" s="87"/>
      <c r="M252" s="20"/>
      <c r="DC252" s="1"/>
      <c r="DD252" s="1"/>
    </row>
    <row r="253" spans="1:108" ht="15.5">
      <c r="A253" s="30">
        <v>41048</v>
      </c>
      <c r="B253" s="23" t="s">
        <v>307</v>
      </c>
      <c r="C253" s="37" t="s">
        <v>307</v>
      </c>
      <c r="D253" s="65">
        <v>9557.2903332322294</v>
      </c>
      <c r="E253" s="73">
        <v>15419.841613588109</v>
      </c>
      <c r="F253" s="82">
        <f t="shared" si="6"/>
        <v>24977.131946820336</v>
      </c>
      <c r="G253" s="26">
        <v>155028.24</v>
      </c>
      <c r="H253" s="26">
        <f t="shared" si="7"/>
        <v>180005.37194682032</v>
      </c>
      <c r="J253" s="20"/>
      <c r="K253" s="20"/>
      <c r="L253" s="87"/>
      <c r="M253" s="20"/>
      <c r="DC253" s="1"/>
      <c r="DD253" s="1"/>
    </row>
    <row r="254" spans="1:108" ht="15.5">
      <c r="A254" s="30">
        <v>41063</v>
      </c>
      <c r="B254" s="23" t="s">
        <v>308</v>
      </c>
      <c r="C254" s="37" t="s">
        <v>308</v>
      </c>
      <c r="D254" s="65">
        <v>1618.9945373234925</v>
      </c>
      <c r="E254" s="73">
        <v>2612.1043170559092</v>
      </c>
      <c r="F254" s="82">
        <f t="shared" si="6"/>
        <v>4231.0988543794019</v>
      </c>
      <c r="G254" s="26">
        <v>25838.04</v>
      </c>
      <c r="H254" s="26">
        <f t="shared" si="7"/>
        <v>30069.138854379402</v>
      </c>
      <c r="J254" s="20"/>
      <c r="K254" s="20"/>
      <c r="L254" s="87"/>
      <c r="M254" s="20"/>
      <c r="DC254" s="1"/>
      <c r="DD254" s="1"/>
    </row>
    <row r="255" spans="1:108" ht="15.5">
      <c r="A255" s="30">
        <v>41081</v>
      </c>
      <c r="B255" s="23" t="s">
        <v>309</v>
      </c>
      <c r="C255" s="37" t="s">
        <v>309</v>
      </c>
      <c r="D255" s="65">
        <v>4543.6298305530281</v>
      </c>
      <c r="E255" s="73">
        <v>7330.7443736730356</v>
      </c>
      <c r="F255" s="82">
        <f t="shared" si="6"/>
        <v>11874.374204226064</v>
      </c>
      <c r="G255" s="26">
        <v>155028.24</v>
      </c>
      <c r="H255" s="26">
        <f t="shared" si="7"/>
        <v>166902.61420422606</v>
      </c>
      <c r="J255" s="20"/>
      <c r="K255" s="20"/>
      <c r="L255" s="87"/>
      <c r="M255" s="20"/>
      <c r="DC255" s="1"/>
      <c r="DD255" s="1"/>
    </row>
    <row r="256" spans="1:108" ht="15.5">
      <c r="A256" s="30">
        <v>41082</v>
      </c>
      <c r="B256" s="23" t="s">
        <v>310</v>
      </c>
      <c r="C256" s="37" t="s">
        <v>310</v>
      </c>
      <c r="D256" s="65">
        <v>2193.476469922151</v>
      </c>
      <c r="E256" s="73">
        <v>3538.9800424628447</v>
      </c>
      <c r="F256" s="82">
        <f t="shared" si="6"/>
        <v>5732.4565123849952</v>
      </c>
      <c r="G256" s="26">
        <v>51676.08</v>
      </c>
      <c r="H256" s="26">
        <f t="shared" si="7"/>
        <v>57408.536512384999</v>
      </c>
      <c r="J256" s="20"/>
      <c r="K256" s="20"/>
      <c r="L256" s="87"/>
      <c r="M256" s="20"/>
      <c r="DC256" s="1"/>
      <c r="DD256" s="1"/>
    </row>
    <row r="257" spans="1:108" ht="15.5">
      <c r="A257" s="30">
        <v>42003</v>
      </c>
      <c r="B257" s="23" t="s">
        <v>311</v>
      </c>
      <c r="C257" s="37" t="s">
        <v>311</v>
      </c>
      <c r="D257" s="65">
        <v>2611.2815118120852</v>
      </c>
      <c r="E257" s="73">
        <v>4213.0714791224345</v>
      </c>
      <c r="F257" s="82">
        <f t="shared" si="6"/>
        <v>6824.3529909345198</v>
      </c>
      <c r="G257" s="26">
        <v>51676.08</v>
      </c>
      <c r="H257" s="26">
        <f t="shared" si="7"/>
        <v>58500.432990934525</v>
      </c>
      <c r="J257" s="20"/>
      <c r="K257" s="20"/>
      <c r="L257" s="87"/>
      <c r="M257" s="20"/>
      <c r="DC257" s="1"/>
      <c r="DD257" s="1"/>
    </row>
    <row r="258" spans="1:108" ht="15.5">
      <c r="A258" s="30">
        <v>42004</v>
      </c>
      <c r="B258" s="23" t="s">
        <v>312</v>
      </c>
      <c r="C258" s="37" t="s">
        <v>312</v>
      </c>
      <c r="D258" s="65">
        <v>1253.4151256698005</v>
      </c>
      <c r="E258" s="73">
        <v>2022.2743099787685</v>
      </c>
      <c r="F258" s="82">
        <f t="shared" si="6"/>
        <v>3275.6894356485691</v>
      </c>
      <c r="G258" s="26">
        <v>51676.08</v>
      </c>
      <c r="H258" s="26">
        <f t="shared" si="7"/>
        <v>54951.769435648574</v>
      </c>
      <c r="J258" s="20"/>
      <c r="K258" s="20"/>
      <c r="L258" s="87"/>
      <c r="M258" s="20"/>
      <c r="DC258" s="1"/>
      <c r="DD258" s="1"/>
    </row>
    <row r="259" spans="1:108" ht="15.5">
      <c r="A259" s="30">
        <v>42006</v>
      </c>
      <c r="B259" s="23" t="s">
        <v>313</v>
      </c>
      <c r="C259" s="37" t="s">
        <v>314</v>
      </c>
      <c r="D259" s="65">
        <v>13735.340752131566</v>
      </c>
      <c r="E259" s="73">
        <v>22160.755980184003</v>
      </c>
      <c r="F259" s="82">
        <f t="shared" si="6"/>
        <v>35896.096732315571</v>
      </c>
      <c r="G259" s="26">
        <v>155028.24</v>
      </c>
      <c r="H259" s="26">
        <f t="shared" si="7"/>
        <v>190924.33673231557</v>
      </c>
      <c r="J259" s="20"/>
      <c r="K259" s="20"/>
      <c r="L259" s="87"/>
      <c r="M259" s="20"/>
      <c r="DC259" s="1"/>
      <c r="DD259" s="1"/>
    </row>
    <row r="260" spans="1:108" ht="15.5">
      <c r="A260" s="30">
        <v>42008</v>
      </c>
      <c r="B260" s="23" t="s">
        <v>315</v>
      </c>
      <c r="C260" s="37" t="s">
        <v>315</v>
      </c>
      <c r="D260" s="65">
        <v>3446.891595591952</v>
      </c>
      <c r="E260" s="73">
        <v>5561.2543524416133</v>
      </c>
      <c r="F260" s="82">
        <f t="shared" ref="F260:F323" si="8">D260+E260</f>
        <v>9008.1459480335652</v>
      </c>
      <c r="G260" s="26">
        <v>155028.24</v>
      </c>
      <c r="H260" s="26">
        <f t="shared" ref="H260:H323" si="9">G260+F260</f>
        <v>164036.38594803357</v>
      </c>
      <c r="J260" s="20"/>
      <c r="K260" s="20"/>
      <c r="L260" s="87"/>
      <c r="M260" s="20"/>
      <c r="DC260" s="1"/>
      <c r="DD260" s="1"/>
    </row>
    <row r="261" spans="1:108" ht="15.5">
      <c r="A261" s="30">
        <v>42010</v>
      </c>
      <c r="B261" s="23" t="s">
        <v>316</v>
      </c>
      <c r="C261" s="37" t="s">
        <v>316</v>
      </c>
      <c r="D261" s="65">
        <v>1880.122688504701</v>
      </c>
      <c r="E261" s="73">
        <v>3033.4114649681528</v>
      </c>
      <c r="F261" s="82">
        <f t="shared" si="8"/>
        <v>4913.5341534728541</v>
      </c>
      <c r="G261" s="26">
        <v>51676.08</v>
      </c>
      <c r="H261" s="26">
        <f t="shared" si="9"/>
        <v>56589.614153472852</v>
      </c>
      <c r="J261" s="20"/>
      <c r="K261" s="20"/>
      <c r="L261" s="87"/>
      <c r="M261" s="20"/>
      <c r="DC261" s="1"/>
      <c r="DD261" s="1"/>
    </row>
    <row r="262" spans="1:108" ht="15.5">
      <c r="A262" s="30">
        <v>42011</v>
      </c>
      <c r="B262" s="23" t="s">
        <v>317</v>
      </c>
      <c r="C262" s="37" t="s">
        <v>317</v>
      </c>
      <c r="D262" s="65">
        <v>1671.2201675597344</v>
      </c>
      <c r="E262" s="73">
        <v>2696.3657466383579</v>
      </c>
      <c r="F262" s="82">
        <f t="shared" si="8"/>
        <v>4367.5859141980927</v>
      </c>
      <c r="G262" s="26">
        <v>51676.08</v>
      </c>
      <c r="H262" s="26">
        <f t="shared" si="9"/>
        <v>56043.665914198093</v>
      </c>
      <c r="J262" s="20"/>
      <c r="K262" s="20"/>
      <c r="L262" s="87"/>
      <c r="M262" s="20"/>
      <c r="DC262" s="1"/>
      <c r="DD262" s="1"/>
    </row>
    <row r="263" spans="1:108" ht="15.5">
      <c r="A263" s="30">
        <v>42023</v>
      </c>
      <c r="B263" s="23" t="s">
        <v>318</v>
      </c>
      <c r="C263" s="37" t="s">
        <v>318</v>
      </c>
      <c r="D263" s="65">
        <v>2089.0252094496682</v>
      </c>
      <c r="E263" s="73">
        <v>3370.4571832979473</v>
      </c>
      <c r="F263" s="82">
        <f t="shared" si="8"/>
        <v>5459.4823927476154</v>
      </c>
      <c r="G263" s="26">
        <v>25838.04</v>
      </c>
      <c r="H263" s="26">
        <f t="shared" si="9"/>
        <v>31297.522392747618</v>
      </c>
      <c r="J263" s="20"/>
      <c r="K263" s="20"/>
      <c r="L263" s="87"/>
      <c r="M263" s="20"/>
      <c r="DC263" s="1"/>
      <c r="DD263" s="1"/>
    </row>
    <row r="264" spans="1:108" ht="15.5">
      <c r="A264" s="30">
        <v>42025</v>
      </c>
      <c r="B264" s="23" t="s">
        <v>319</v>
      </c>
      <c r="C264" s="37" t="s">
        <v>319</v>
      </c>
      <c r="D264" s="65">
        <v>12534.151256698009</v>
      </c>
      <c r="E264" s="73">
        <v>20222.743099787684</v>
      </c>
      <c r="F264" s="82">
        <f t="shared" si="8"/>
        <v>32756.894356485693</v>
      </c>
      <c r="G264" s="26">
        <v>155028.24</v>
      </c>
      <c r="H264" s="26">
        <f t="shared" si="9"/>
        <v>187785.13435648568</v>
      </c>
      <c r="J264" s="20"/>
      <c r="K264" s="20"/>
      <c r="L264" s="87"/>
      <c r="M264" s="20"/>
      <c r="DC264" s="1"/>
      <c r="DD264" s="1"/>
    </row>
    <row r="265" spans="1:108" ht="15.5">
      <c r="A265" s="30">
        <v>42026</v>
      </c>
      <c r="B265" s="23" t="s">
        <v>320</v>
      </c>
      <c r="C265" s="37" t="s">
        <v>320</v>
      </c>
      <c r="D265" s="65">
        <v>1827.8970582684597</v>
      </c>
      <c r="E265" s="73">
        <v>2949.1500353857041</v>
      </c>
      <c r="F265" s="82">
        <f t="shared" si="8"/>
        <v>4777.0470936541642</v>
      </c>
      <c r="G265" s="26">
        <v>25838.04</v>
      </c>
      <c r="H265" s="26">
        <f t="shared" si="9"/>
        <v>30615.087093654165</v>
      </c>
      <c r="J265" s="20"/>
      <c r="K265" s="20"/>
      <c r="L265" s="87"/>
      <c r="M265" s="20"/>
      <c r="DC265" s="1"/>
      <c r="DD265" s="1"/>
    </row>
    <row r="266" spans="1:108" ht="15.5">
      <c r="A266" s="30">
        <v>42028</v>
      </c>
      <c r="B266" s="23" t="s">
        <v>321</v>
      </c>
      <c r="C266" s="37" t="s">
        <v>321</v>
      </c>
      <c r="D266" s="65">
        <v>6110.3987376402793</v>
      </c>
      <c r="E266" s="73">
        <v>9858.5872611464965</v>
      </c>
      <c r="F266" s="82">
        <f t="shared" si="8"/>
        <v>15968.985998786775</v>
      </c>
      <c r="G266" s="26">
        <v>51676.08</v>
      </c>
      <c r="H266" s="26">
        <f t="shared" si="9"/>
        <v>67645.065998786769</v>
      </c>
      <c r="J266" s="20"/>
      <c r="K266" s="20"/>
      <c r="L266" s="87"/>
      <c r="M266" s="20"/>
      <c r="DC266" s="1"/>
      <c r="DD266" s="1"/>
    </row>
    <row r="267" spans="1:108" ht="15.5">
      <c r="A267" s="30">
        <v>43002</v>
      </c>
      <c r="B267" s="23" t="s">
        <v>322</v>
      </c>
      <c r="C267" s="37" t="s">
        <v>322</v>
      </c>
      <c r="D267" s="65">
        <v>1932.3483187409429</v>
      </c>
      <c r="E267" s="73">
        <v>3117.6728945506015</v>
      </c>
      <c r="F267" s="82">
        <f t="shared" si="8"/>
        <v>5050.021213291544</v>
      </c>
      <c r="G267" s="26">
        <v>51676.08</v>
      </c>
      <c r="H267" s="26">
        <f t="shared" si="9"/>
        <v>56726.101213291549</v>
      </c>
      <c r="J267" s="20"/>
      <c r="K267" s="20"/>
      <c r="L267" s="87"/>
      <c r="M267" s="20"/>
      <c r="DC267" s="1"/>
      <c r="DD267" s="1"/>
    </row>
    <row r="268" spans="1:108" ht="15.5">
      <c r="A268" s="30">
        <v>43005</v>
      </c>
      <c r="B268" s="23" t="s">
        <v>323</v>
      </c>
      <c r="C268" s="37" t="s">
        <v>323</v>
      </c>
      <c r="D268" s="65">
        <v>9296.1621820510209</v>
      </c>
      <c r="E268" s="73">
        <v>14998.534465675866</v>
      </c>
      <c r="F268" s="82">
        <f t="shared" si="8"/>
        <v>24294.696647726887</v>
      </c>
      <c r="G268" s="26">
        <v>155028.24</v>
      </c>
      <c r="H268" s="26">
        <f t="shared" si="9"/>
        <v>179322.93664772686</v>
      </c>
      <c r="J268" s="20"/>
      <c r="K268" s="20"/>
      <c r="L268" s="87"/>
      <c r="M268" s="20"/>
      <c r="DC268" s="1"/>
      <c r="DD268" s="1"/>
    </row>
    <row r="269" spans="1:108" ht="15.5">
      <c r="A269" s="30">
        <v>43007</v>
      </c>
      <c r="B269" s="23" t="s">
        <v>324</v>
      </c>
      <c r="C269" s="37" t="s">
        <v>324</v>
      </c>
      <c r="D269" s="65">
        <v>678.933193071142</v>
      </c>
      <c r="E269" s="73">
        <v>1095.398584571833</v>
      </c>
      <c r="F269" s="82">
        <f t="shared" si="8"/>
        <v>1774.3317776429749</v>
      </c>
      <c r="G269" s="26">
        <v>25838.04</v>
      </c>
      <c r="H269" s="26">
        <f t="shared" si="9"/>
        <v>27612.371777642977</v>
      </c>
      <c r="J269" s="20"/>
      <c r="K269" s="20"/>
      <c r="L269" s="87"/>
      <c r="M269" s="20"/>
      <c r="DC269" s="1"/>
      <c r="DD269" s="1"/>
    </row>
    <row r="270" spans="1:108" ht="15.5">
      <c r="A270" s="30">
        <v>43010</v>
      </c>
      <c r="B270" s="23" t="s">
        <v>325</v>
      </c>
      <c r="C270" s="37" t="s">
        <v>325</v>
      </c>
      <c r="D270" s="65">
        <v>4282.5016793718196</v>
      </c>
      <c r="E270" s="73">
        <v>6909.437225760792</v>
      </c>
      <c r="F270" s="82">
        <f t="shared" si="8"/>
        <v>11191.938905132611</v>
      </c>
      <c r="G270" s="26">
        <v>155028.24</v>
      </c>
      <c r="H270" s="26">
        <f t="shared" si="9"/>
        <v>166220.1789051326</v>
      </c>
      <c r="J270" s="20"/>
      <c r="K270" s="20"/>
      <c r="L270" s="87"/>
      <c r="M270" s="20"/>
      <c r="DC270" s="1"/>
      <c r="DD270" s="1"/>
    </row>
    <row r="271" spans="1:108" ht="15.5">
      <c r="A271" s="30">
        <v>43014</v>
      </c>
      <c r="B271" s="23" t="s">
        <v>326</v>
      </c>
      <c r="C271" s="37" t="s">
        <v>326</v>
      </c>
      <c r="D271" s="65">
        <v>626.70756283490027</v>
      </c>
      <c r="E271" s="73">
        <v>1011.1371549893843</v>
      </c>
      <c r="F271" s="82">
        <f t="shared" si="8"/>
        <v>1637.8447178242845</v>
      </c>
      <c r="G271" s="26">
        <v>25838.04</v>
      </c>
      <c r="H271" s="26">
        <f t="shared" si="9"/>
        <v>27475.884717824287</v>
      </c>
      <c r="J271" s="20"/>
      <c r="K271" s="20"/>
      <c r="L271" s="87"/>
      <c r="M271" s="20"/>
      <c r="DC271" s="1"/>
      <c r="DD271" s="1"/>
    </row>
    <row r="272" spans="1:108" ht="15.5">
      <c r="A272" s="30">
        <v>43018</v>
      </c>
      <c r="B272" s="23" t="s">
        <v>327</v>
      </c>
      <c r="C272" s="37" t="s">
        <v>327</v>
      </c>
      <c r="D272" s="65">
        <v>6005.947477167796</v>
      </c>
      <c r="E272" s="73">
        <v>9690.0644019815991</v>
      </c>
      <c r="F272" s="82">
        <f t="shared" si="8"/>
        <v>15696.011879149395</v>
      </c>
      <c r="G272" s="26">
        <v>51676.08</v>
      </c>
      <c r="H272" s="26">
        <f t="shared" si="9"/>
        <v>67372.091879149404</v>
      </c>
      <c r="J272" s="20"/>
      <c r="K272" s="20"/>
      <c r="L272" s="87"/>
      <c r="M272" s="20"/>
      <c r="DC272" s="1"/>
      <c r="DD272" s="1"/>
    </row>
    <row r="273" spans="1:108" ht="15.5">
      <c r="A273" s="30">
        <v>44012</v>
      </c>
      <c r="B273" s="23" t="s">
        <v>329</v>
      </c>
      <c r="C273" s="37" t="s">
        <v>329</v>
      </c>
      <c r="D273" s="65">
        <v>1148.9638651973173</v>
      </c>
      <c r="E273" s="73">
        <v>1853.7514508138711</v>
      </c>
      <c r="F273" s="82">
        <f t="shared" si="8"/>
        <v>3002.7153160111884</v>
      </c>
      <c r="G273" s="26">
        <v>25838.04</v>
      </c>
      <c r="H273" s="26">
        <f t="shared" si="9"/>
        <v>28840.755316011189</v>
      </c>
      <c r="J273" s="20"/>
      <c r="K273" s="20"/>
      <c r="L273" s="87"/>
      <c r="M273" s="20"/>
      <c r="DC273" s="1"/>
      <c r="DD273" s="1"/>
    </row>
    <row r="274" spans="1:108" s="4" customFormat="1" ht="15.5">
      <c r="A274" s="30">
        <v>44013</v>
      </c>
      <c r="B274" s="23" t="s">
        <v>331</v>
      </c>
      <c r="C274" s="37" t="s">
        <v>331</v>
      </c>
      <c r="D274" s="65">
        <v>1566.7689070872511</v>
      </c>
      <c r="E274" s="73">
        <v>2527.8428874734605</v>
      </c>
      <c r="F274" s="82">
        <f t="shared" si="8"/>
        <v>4094.6117945607116</v>
      </c>
      <c r="G274" s="26">
        <v>51676.08</v>
      </c>
      <c r="H274" s="26">
        <f t="shared" si="9"/>
        <v>55770.691794560713</v>
      </c>
      <c r="I274" s="1"/>
      <c r="J274" s="20"/>
      <c r="K274" s="20"/>
      <c r="L274" s="87"/>
      <c r="M274" s="20"/>
      <c r="N274" s="87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108" s="4" customFormat="1" ht="15.5">
      <c r="A275" s="30">
        <v>44019</v>
      </c>
      <c r="B275" s="23" t="s">
        <v>332</v>
      </c>
      <c r="C275" s="37" t="s">
        <v>332</v>
      </c>
      <c r="D275" s="65">
        <v>4439.178570080544</v>
      </c>
      <c r="E275" s="73">
        <v>7162.2215145081382</v>
      </c>
      <c r="F275" s="82">
        <f t="shared" si="8"/>
        <v>11601.400084588682</v>
      </c>
      <c r="G275" s="26">
        <v>155028.24</v>
      </c>
      <c r="H275" s="26">
        <f t="shared" si="9"/>
        <v>166629.64008458867</v>
      </c>
      <c r="I275" s="1"/>
      <c r="J275" s="20"/>
      <c r="K275" s="20"/>
      <c r="L275" s="87"/>
      <c r="M275" s="20"/>
      <c r="N275" s="87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108" ht="15.5">
      <c r="A276" s="30">
        <v>44020</v>
      </c>
      <c r="B276" s="23" t="s">
        <v>333</v>
      </c>
      <c r="C276" s="37" t="s">
        <v>333</v>
      </c>
      <c r="D276" s="65">
        <v>1201.1894954335592</v>
      </c>
      <c r="E276" s="73">
        <v>1938.0128803963198</v>
      </c>
      <c r="F276" s="82">
        <f t="shared" si="8"/>
        <v>3139.2023758298792</v>
      </c>
      <c r="G276" s="26">
        <v>25838.04</v>
      </c>
      <c r="H276" s="26">
        <f t="shared" si="9"/>
        <v>28977.242375829879</v>
      </c>
      <c r="J276" s="20"/>
      <c r="K276" s="20"/>
      <c r="L276" s="87"/>
      <c r="M276" s="20"/>
      <c r="DC276" s="1"/>
      <c r="DD276" s="1"/>
    </row>
    <row r="277" spans="1:108" ht="15.5">
      <c r="A277" s="30">
        <v>44021</v>
      </c>
      <c r="B277" s="23" t="s">
        <v>334</v>
      </c>
      <c r="C277" s="37" t="s">
        <v>335</v>
      </c>
      <c r="D277" s="65">
        <v>255801.13689711184</v>
      </c>
      <c r="E277" s="73">
        <v>412712.48209483369</v>
      </c>
      <c r="F277" s="82">
        <f t="shared" si="8"/>
        <v>668513.61899194552</v>
      </c>
      <c r="G277" s="26">
        <v>516760.80000000005</v>
      </c>
      <c r="H277" s="26">
        <f t="shared" si="9"/>
        <v>1185274.4189919457</v>
      </c>
      <c r="J277" s="20"/>
      <c r="K277" s="20"/>
      <c r="L277" s="87"/>
      <c r="M277" s="20"/>
      <c r="DC277" s="1"/>
      <c r="DD277" s="1"/>
    </row>
    <row r="278" spans="1:108" ht="15.5">
      <c r="A278" s="30">
        <v>44034</v>
      </c>
      <c r="B278" s="23" t="s">
        <v>336</v>
      </c>
      <c r="C278" s="37" t="s">
        <v>336</v>
      </c>
      <c r="D278" s="65">
        <v>2245.702100158393</v>
      </c>
      <c r="E278" s="73">
        <v>3623.2414720452934</v>
      </c>
      <c r="F278" s="82">
        <f t="shared" si="8"/>
        <v>5868.9435722036869</v>
      </c>
      <c r="G278" s="26">
        <v>51676.08</v>
      </c>
      <c r="H278" s="26">
        <f t="shared" si="9"/>
        <v>57545.023572203689</v>
      </c>
      <c r="J278" s="20"/>
      <c r="K278" s="20"/>
      <c r="L278" s="87"/>
      <c r="M278" s="20"/>
      <c r="DC278" s="1"/>
      <c r="DD278" s="1"/>
    </row>
    <row r="279" spans="1:108" ht="15.5">
      <c r="A279" s="30">
        <v>44040</v>
      </c>
      <c r="B279" s="23" t="s">
        <v>337</v>
      </c>
      <c r="C279" s="37" t="s">
        <v>337</v>
      </c>
      <c r="D279" s="65">
        <v>1984.5739489771845</v>
      </c>
      <c r="E279" s="73">
        <v>3201.9343241330498</v>
      </c>
      <c r="F279" s="82">
        <f t="shared" si="8"/>
        <v>5186.5082731102339</v>
      </c>
      <c r="G279" s="26">
        <v>25838.04</v>
      </c>
      <c r="H279" s="26">
        <f t="shared" si="9"/>
        <v>31024.548273110235</v>
      </c>
      <c r="J279" s="20"/>
      <c r="K279" s="20"/>
      <c r="L279" s="87"/>
      <c r="M279" s="20"/>
      <c r="DC279" s="1"/>
      <c r="DD279" s="1"/>
    </row>
    <row r="280" spans="1:108" ht="15.5">
      <c r="A280" s="30">
        <v>44043</v>
      </c>
      <c r="B280" s="23" t="s">
        <v>338</v>
      </c>
      <c r="C280" s="37" t="s">
        <v>338</v>
      </c>
      <c r="D280" s="65">
        <v>4230.2760491355775</v>
      </c>
      <c r="E280" s="73">
        <v>6825.1757961783433</v>
      </c>
      <c r="F280" s="82">
        <f t="shared" si="8"/>
        <v>11055.451845313921</v>
      </c>
      <c r="G280" s="26">
        <v>51676.08</v>
      </c>
      <c r="H280" s="26">
        <f t="shared" si="9"/>
        <v>62731.531845313919</v>
      </c>
      <c r="J280" s="20"/>
      <c r="K280" s="20"/>
      <c r="L280" s="87"/>
      <c r="M280" s="20"/>
      <c r="DC280" s="1"/>
      <c r="DD280" s="1"/>
    </row>
    <row r="281" spans="1:108" ht="15.5">
      <c r="A281" s="30">
        <v>44045</v>
      </c>
      <c r="B281" s="23" t="s">
        <v>339</v>
      </c>
      <c r="C281" s="37" t="s">
        <v>339</v>
      </c>
      <c r="D281" s="65">
        <v>104.4512604724834</v>
      </c>
      <c r="E281" s="73">
        <v>168.52285916489737</v>
      </c>
      <c r="F281" s="82">
        <f t="shared" si="8"/>
        <v>272.9741196373808</v>
      </c>
      <c r="G281" s="26">
        <v>25838.04</v>
      </c>
      <c r="H281" s="26">
        <f t="shared" si="9"/>
        <v>26111.014119637381</v>
      </c>
      <c r="J281" s="20"/>
      <c r="K281" s="20"/>
      <c r="L281" s="87"/>
      <c r="M281" s="20"/>
      <c r="DC281" s="1"/>
      <c r="DD281" s="1"/>
    </row>
    <row r="282" spans="1:108" s="7" customFormat="1" ht="15.5">
      <c r="A282" s="30">
        <v>44048</v>
      </c>
      <c r="B282" s="23" t="s">
        <v>340</v>
      </c>
      <c r="C282" s="37" t="s">
        <v>340</v>
      </c>
      <c r="D282" s="65">
        <v>1044.5126047248341</v>
      </c>
      <c r="E282" s="73">
        <v>1685.2285916489736</v>
      </c>
      <c r="F282" s="82">
        <f t="shared" si="8"/>
        <v>2729.7411963738077</v>
      </c>
      <c r="G282" s="26">
        <v>25838.04</v>
      </c>
      <c r="H282" s="26">
        <f t="shared" si="9"/>
        <v>28567.78119637381</v>
      </c>
      <c r="I282" s="5"/>
      <c r="J282" s="20"/>
      <c r="K282" s="20"/>
      <c r="L282" s="87"/>
      <c r="M282" s="20"/>
      <c r="N282" s="88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</row>
    <row r="283" spans="1:108" ht="15.5">
      <c r="A283" s="30">
        <v>44052</v>
      </c>
      <c r="B283" s="23" t="s">
        <v>341</v>
      </c>
      <c r="C283" s="37" t="s">
        <v>341</v>
      </c>
      <c r="D283" s="65">
        <v>1044.5126047248341</v>
      </c>
      <c r="E283" s="73">
        <v>1685.2285916489736</v>
      </c>
      <c r="F283" s="82">
        <f t="shared" si="8"/>
        <v>2729.7411963738077</v>
      </c>
      <c r="G283" s="26">
        <v>25838.04</v>
      </c>
      <c r="H283" s="26">
        <f t="shared" si="9"/>
        <v>28567.78119637381</v>
      </c>
      <c r="J283" s="20"/>
      <c r="K283" s="20"/>
      <c r="L283" s="87"/>
      <c r="M283" s="20"/>
      <c r="DC283" s="1"/>
      <c r="DD283" s="1"/>
    </row>
    <row r="284" spans="1:108" ht="15.5">
      <c r="A284" s="30">
        <v>44064</v>
      </c>
      <c r="B284" s="23" t="s">
        <v>342</v>
      </c>
      <c r="C284" s="37" t="s">
        <v>342</v>
      </c>
      <c r="D284" s="65">
        <v>417.80504188993359</v>
      </c>
      <c r="E284" s="73">
        <v>674.09143665958948</v>
      </c>
      <c r="F284" s="82">
        <f t="shared" si="8"/>
        <v>1091.8964785495232</v>
      </c>
      <c r="G284" s="26">
        <v>25838.04</v>
      </c>
      <c r="H284" s="26">
        <f t="shared" si="9"/>
        <v>26929.936478549524</v>
      </c>
      <c r="J284" s="20"/>
      <c r="K284" s="20"/>
      <c r="L284" s="87"/>
      <c r="M284" s="20"/>
      <c r="DC284" s="1"/>
      <c r="DD284" s="1"/>
    </row>
    <row r="285" spans="1:108" ht="15.5">
      <c r="A285" s="30">
        <v>44073</v>
      </c>
      <c r="B285" s="23" t="s">
        <v>343</v>
      </c>
      <c r="C285" s="37" t="s">
        <v>343</v>
      </c>
      <c r="D285" s="65">
        <v>887.8357140161088</v>
      </c>
      <c r="E285" s="73">
        <v>1432.4443029016277</v>
      </c>
      <c r="F285" s="82">
        <f t="shared" si="8"/>
        <v>2320.2800169177362</v>
      </c>
      <c r="G285" s="26">
        <v>25838.04</v>
      </c>
      <c r="H285" s="26">
        <f t="shared" si="9"/>
        <v>28158.320016917736</v>
      </c>
      <c r="J285" s="20"/>
      <c r="K285" s="20"/>
      <c r="L285" s="87"/>
      <c r="M285" s="20"/>
      <c r="DC285" s="1"/>
      <c r="DD285" s="1"/>
    </row>
    <row r="286" spans="1:108" ht="15.5">
      <c r="A286" s="30">
        <v>44081</v>
      </c>
      <c r="B286" s="23" t="s">
        <v>344</v>
      </c>
      <c r="C286" s="37" t="s">
        <v>344</v>
      </c>
      <c r="D286" s="65">
        <v>1148.9638651973173</v>
      </c>
      <c r="E286" s="73">
        <v>1853.7514508138711</v>
      </c>
      <c r="F286" s="82">
        <f t="shared" si="8"/>
        <v>3002.7153160111884</v>
      </c>
      <c r="G286" s="26">
        <v>51676.08</v>
      </c>
      <c r="H286" s="26">
        <f t="shared" si="9"/>
        <v>54678.795316011194</v>
      </c>
      <c r="J286" s="20"/>
      <c r="K286" s="20"/>
      <c r="L286" s="87"/>
      <c r="M286" s="20"/>
      <c r="DC286" s="1"/>
      <c r="DD286" s="1"/>
    </row>
    <row r="287" spans="1:108" ht="15.5">
      <c r="A287" s="32">
        <v>44083</v>
      </c>
      <c r="B287" s="44" t="s">
        <v>328</v>
      </c>
      <c r="C287" s="39" t="s">
        <v>328</v>
      </c>
      <c r="D287" s="65">
        <v>8094.9726866174642</v>
      </c>
      <c r="E287" s="73">
        <v>13060.521585279546</v>
      </c>
      <c r="F287" s="82">
        <f t="shared" si="8"/>
        <v>21155.494271897012</v>
      </c>
      <c r="G287" s="26">
        <v>206704.32</v>
      </c>
      <c r="H287" s="26">
        <f t="shared" si="9"/>
        <v>227859.81427189702</v>
      </c>
      <c r="J287" s="20"/>
      <c r="K287" s="20"/>
      <c r="L287" s="87"/>
      <c r="M287" s="20"/>
      <c r="DC287" s="1"/>
      <c r="DD287" s="1"/>
    </row>
    <row r="288" spans="1:108" ht="15.5">
      <c r="A288" s="32">
        <v>44084</v>
      </c>
      <c r="B288" s="44" t="s">
        <v>330</v>
      </c>
      <c r="C288" s="39" t="s">
        <v>330</v>
      </c>
      <c r="D288" s="65">
        <v>2350.1533606308763</v>
      </c>
      <c r="E288" s="73">
        <v>3791.7643312101909</v>
      </c>
      <c r="F288" s="82">
        <f t="shared" si="8"/>
        <v>6141.9176918410667</v>
      </c>
      <c r="G288" s="26">
        <v>77514.12</v>
      </c>
      <c r="H288" s="26">
        <f t="shared" si="9"/>
        <v>83656.037691841062</v>
      </c>
      <c r="J288" s="20"/>
      <c r="K288" s="20"/>
      <c r="L288" s="87"/>
      <c r="M288" s="20"/>
      <c r="DC288" s="1"/>
      <c r="DD288" s="1"/>
    </row>
    <row r="289" spans="1:108" ht="15.5">
      <c r="A289" s="32">
        <v>44085</v>
      </c>
      <c r="B289" s="46" t="s">
        <v>345</v>
      </c>
      <c r="C289" s="25" t="s">
        <v>345</v>
      </c>
      <c r="D289" s="65">
        <v>3551.3428560644352</v>
      </c>
      <c r="E289" s="73">
        <v>5729.7772116065107</v>
      </c>
      <c r="F289" s="82">
        <f t="shared" si="8"/>
        <v>9281.120067670945</v>
      </c>
      <c r="G289" s="26">
        <v>155028.24</v>
      </c>
      <c r="H289" s="26">
        <f t="shared" si="9"/>
        <v>164309.36006767093</v>
      </c>
      <c r="J289" s="20"/>
      <c r="K289" s="20"/>
      <c r="L289" s="87"/>
      <c r="M289" s="20"/>
      <c r="DC289" s="1"/>
      <c r="DD289" s="1"/>
    </row>
    <row r="290" spans="1:108" ht="15.5">
      <c r="A290" s="30">
        <v>45035</v>
      </c>
      <c r="B290" s="23" t="s">
        <v>346</v>
      </c>
      <c r="C290" s="37" t="s">
        <v>347</v>
      </c>
      <c r="D290" s="65">
        <v>7520.4907540188042</v>
      </c>
      <c r="E290" s="73">
        <v>12133.645859872611</v>
      </c>
      <c r="F290" s="82">
        <f t="shared" si="8"/>
        <v>19654.136613891416</v>
      </c>
      <c r="G290" s="26">
        <v>155028.24</v>
      </c>
      <c r="H290" s="26">
        <f t="shared" si="9"/>
        <v>174682.37661389139</v>
      </c>
      <c r="J290" s="20"/>
      <c r="K290" s="20"/>
      <c r="L290" s="87"/>
      <c r="M290" s="20"/>
      <c r="DC290" s="1"/>
      <c r="DD290" s="1"/>
    </row>
    <row r="291" spans="1:108" s="4" customFormat="1" ht="15.5">
      <c r="A291" s="30">
        <v>45041</v>
      </c>
      <c r="B291" s="23" t="s">
        <v>348</v>
      </c>
      <c r="C291" s="37" t="s">
        <v>349</v>
      </c>
      <c r="D291" s="65">
        <v>3760.2453770094021</v>
      </c>
      <c r="E291" s="73">
        <v>6066.8229299363056</v>
      </c>
      <c r="F291" s="82">
        <f t="shared" si="8"/>
        <v>9827.0683069457082</v>
      </c>
      <c r="G291" s="26">
        <v>155028.24</v>
      </c>
      <c r="H291" s="26">
        <f t="shared" si="9"/>
        <v>164855.30830694569</v>
      </c>
      <c r="I291" s="1"/>
      <c r="J291" s="20"/>
      <c r="K291" s="20"/>
      <c r="L291" s="87"/>
      <c r="M291" s="20"/>
      <c r="N291" s="87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108" ht="15.5">
      <c r="A292" s="30">
        <v>45059</v>
      </c>
      <c r="B292" s="23" t="s">
        <v>350</v>
      </c>
      <c r="C292" s="37" t="s">
        <v>350</v>
      </c>
      <c r="D292" s="65">
        <v>678.933193071142</v>
      </c>
      <c r="E292" s="73">
        <v>1095.398584571833</v>
      </c>
      <c r="F292" s="82">
        <f t="shared" si="8"/>
        <v>1774.3317776429749</v>
      </c>
      <c r="G292" s="26">
        <v>51676.08</v>
      </c>
      <c r="H292" s="26">
        <f t="shared" si="9"/>
        <v>53450.411777642978</v>
      </c>
      <c r="J292" s="20"/>
      <c r="K292" s="20"/>
      <c r="L292" s="87"/>
      <c r="M292" s="20"/>
      <c r="DC292" s="1"/>
      <c r="DD292" s="1"/>
    </row>
    <row r="293" spans="1:108" ht="15.5">
      <c r="A293" s="30">
        <v>45060</v>
      </c>
      <c r="B293" s="23" t="s">
        <v>351</v>
      </c>
      <c r="C293" s="37" t="s">
        <v>351</v>
      </c>
      <c r="D293" s="65">
        <v>313.35378141745014</v>
      </c>
      <c r="E293" s="73">
        <v>505.56857749469214</v>
      </c>
      <c r="F293" s="82">
        <f t="shared" si="8"/>
        <v>818.92235891214227</v>
      </c>
      <c r="G293" s="26">
        <v>25838.04</v>
      </c>
      <c r="H293" s="26">
        <f t="shared" si="9"/>
        <v>26656.962358912144</v>
      </c>
      <c r="J293" s="20"/>
      <c r="K293" s="20"/>
      <c r="L293" s="87"/>
      <c r="M293" s="20"/>
      <c r="DC293" s="1"/>
      <c r="DD293" s="1"/>
    </row>
    <row r="294" spans="1:108" ht="15.5">
      <c r="A294" s="30">
        <v>45061</v>
      </c>
      <c r="B294" s="23" t="s">
        <v>352</v>
      </c>
      <c r="C294" s="37" t="s">
        <v>352</v>
      </c>
      <c r="D294" s="65">
        <v>731.15882330738384</v>
      </c>
      <c r="E294" s="73">
        <v>1179.6600141542815</v>
      </c>
      <c r="F294" s="82">
        <f t="shared" si="8"/>
        <v>1910.8188374616652</v>
      </c>
      <c r="G294" s="26">
        <v>25838.04</v>
      </c>
      <c r="H294" s="26">
        <f t="shared" si="9"/>
        <v>27748.858837461667</v>
      </c>
      <c r="J294" s="20"/>
      <c r="K294" s="20"/>
      <c r="L294" s="87"/>
      <c r="M294" s="20"/>
      <c r="DC294" s="1"/>
      <c r="DD294" s="1"/>
    </row>
    <row r="295" spans="1:108" ht="15.5">
      <c r="A295" s="30">
        <v>45062</v>
      </c>
      <c r="B295" s="23" t="s">
        <v>353</v>
      </c>
      <c r="C295" s="37" t="s">
        <v>353</v>
      </c>
      <c r="D295" s="65">
        <v>104.4512604724834</v>
      </c>
      <c r="E295" s="73">
        <v>168.52285916489737</v>
      </c>
      <c r="F295" s="82">
        <f t="shared" si="8"/>
        <v>272.9741196373808</v>
      </c>
      <c r="G295" s="26">
        <v>25838.04</v>
      </c>
      <c r="H295" s="26">
        <f t="shared" si="9"/>
        <v>26111.014119637381</v>
      </c>
      <c r="J295" s="20"/>
      <c r="K295" s="20"/>
      <c r="L295" s="87"/>
      <c r="M295" s="20"/>
      <c r="DC295" s="1"/>
      <c r="DD295" s="1"/>
    </row>
    <row r="296" spans="1:108" ht="15.5">
      <c r="A296" s="30">
        <v>45063</v>
      </c>
      <c r="B296" s="23" t="s">
        <v>354</v>
      </c>
      <c r="C296" s="37" t="s">
        <v>354</v>
      </c>
      <c r="D296" s="65">
        <v>470.03067212617526</v>
      </c>
      <c r="E296" s="73">
        <v>758.3528662420382</v>
      </c>
      <c r="F296" s="82">
        <f t="shared" si="8"/>
        <v>1228.3835383682135</v>
      </c>
      <c r="G296" s="26">
        <v>25838.04</v>
      </c>
      <c r="H296" s="26">
        <f t="shared" si="9"/>
        <v>27066.423538368213</v>
      </c>
      <c r="J296" s="20"/>
      <c r="K296" s="20"/>
      <c r="L296" s="87"/>
      <c r="M296" s="20"/>
      <c r="DC296" s="1"/>
      <c r="DD296" s="1"/>
    </row>
    <row r="297" spans="1:108" ht="15.5">
      <c r="A297" s="30">
        <v>45064</v>
      </c>
      <c r="B297" s="23" t="s">
        <v>355</v>
      </c>
      <c r="C297" s="37" t="s">
        <v>355</v>
      </c>
      <c r="D297" s="65">
        <v>313.35378141745014</v>
      </c>
      <c r="E297" s="73">
        <v>505.56857749469214</v>
      </c>
      <c r="F297" s="82">
        <f t="shared" si="8"/>
        <v>818.92235891214227</v>
      </c>
      <c r="G297" s="26">
        <v>25838.04</v>
      </c>
      <c r="H297" s="26">
        <f t="shared" si="9"/>
        <v>26656.962358912144</v>
      </c>
      <c r="J297" s="20"/>
      <c r="K297" s="20"/>
      <c r="L297" s="87"/>
      <c r="M297" s="20"/>
      <c r="DC297" s="1"/>
      <c r="DD297" s="1"/>
    </row>
    <row r="298" spans="1:108" ht="15.5">
      <c r="A298" s="30">
        <v>45065</v>
      </c>
      <c r="B298" s="23" t="s">
        <v>356</v>
      </c>
      <c r="C298" s="37" t="s">
        <v>356</v>
      </c>
      <c r="D298" s="65">
        <v>574.48193259865866</v>
      </c>
      <c r="E298" s="73">
        <v>926.87572540693554</v>
      </c>
      <c r="F298" s="82">
        <f t="shared" si="8"/>
        <v>1501.3576580055942</v>
      </c>
      <c r="G298" s="26">
        <v>25838.04</v>
      </c>
      <c r="H298" s="26">
        <f t="shared" si="9"/>
        <v>27339.397658005597</v>
      </c>
      <c r="J298" s="20"/>
      <c r="K298" s="20"/>
      <c r="L298" s="87"/>
      <c r="M298" s="20"/>
      <c r="DC298" s="1"/>
      <c r="DD298" s="1"/>
    </row>
    <row r="299" spans="1:108" ht="15.5">
      <c r="A299" s="32">
        <v>45068</v>
      </c>
      <c r="B299" s="44" t="s">
        <v>357</v>
      </c>
      <c r="C299" s="39" t="s">
        <v>357</v>
      </c>
      <c r="D299" s="65">
        <v>365.57941165369192</v>
      </c>
      <c r="E299" s="73">
        <v>589.83000707714075</v>
      </c>
      <c r="F299" s="82">
        <f t="shared" si="8"/>
        <v>955.40941873083261</v>
      </c>
      <c r="G299" s="26">
        <v>51676.08</v>
      </c>
      <c r="H299" s="26">
        <f t="shared" si="9"/>
        <v>52631.489418730831</v>
      </c>
      <c r="J299" s="20"/>
      <c r="K299" s="20"/>
      <c r="L299" s="87"/>
      <c r="M299" s="20"/>
      <c r="DC299" s="1"/>
      <c r="DD299" s="1"/>
    </row>
    <row r="300" spans="1:108" ht="15.5">
      <c r="A300" s="30">
        <v>46003</v>
      </c>
      <c r="B300" s="23" t="s">
        <v>358</v>
      </c>
      <c r="C300" s="37" t="s">
        <v>358</v>
      </c>
      <c r="D300" s="65">
        <v>12795.279407879216</v>
      </c>
      <c r="E300" s="73">
        <v>20644.050247699928</v>
      </c>
      <c r="F300" s="82">
        <f t="shared" si="8"/>
        <v>33439.329655579146</v>
      </c>
      <c r="G300" s="26">
        <v>155028.24</v>
      </c>
      <c r="H300" s="26">
        <f t="shared" si="9"/>
        <v>188467.56965557914</v>
      </c>
      <c r="J300" s="20"/>
      <c r="K300" s="20"/>
      <c r="L300" s="87"/>
      <c r="M300" s="20"/>
      <c r="DC300" s="1"/>
      <c r="DD300" s="1"/>
    </row>
    <row r="301" spans="1:108" ht="15.5">
      <c r="A301" s="30">
        <v>46013</v>
      </c>
      <c r="B301" s="23" t="s">
        <v>359</v>
      </c>
      <c r="C301" s="37" t="s">
        <v>359</v>
      </c>
      <c r="D301" s="65">
        <v>4700.3067212617525</v>
      </c>
      <c r="E301" s="73">
        <v>7583.5286624203818</v>
      </c>
      <c r="F301" s="82">
        <f t="shared" si="8"/>
        <v>12283.835383682133</v>
      </c>
      <c r="G301" s="26">
        <v>51676.08</v>
      </c>
      <c r="H301" s="26">
        <f t="shared" si="9"/>
        <v>63959.915383682135</v>
      </c>
      <c r="J301" s="20"/>
      <c r="K301" s="20"/>
      <c r="L301" s="87"/>
      <c r="M301" s="20"/>
      <c r="DC301" s="1"/>
      <c r="DD301" s="1"/>
    </row>
    <row r="302" spans="1:108" ht="15.5">
      <c r="A302" s="30">
        <v>46014</v>
      </c>
      <c r="B302" s="23" t="s">
        <v>360</v>
      </c>
      <c r="C302" s="37" t="s">
        <v>360</v>
      </c>
      <c r="D302" s="65">
        <v>8669.4546192161215</v>
      </c>
      <c r="E302" s="73">
        <v>13987.397310686481</v>
      </c>
      <c r="F302" s="82">
        <f t="shared" si="8"/>
        <v>22656.851929902601</v>
      </c>
      <c r="G302" s="26">
        <v>155028.24</v>
      </c>
      <c r="H302" s="26">
        <f t="shared" si="9"/>
        <v>177685.09192990258</v>
      </c>
      <c r="J302" s="20"/>
      <c r="K302" s="20"/>
      <c r="L302" s="87"/>
      <c r="M302" s="20"/>
      <c r="DC302" s="1"/>
      <c r="DD302" s="1"/>
    </row>
    <row r="303" spans="1:108" ht="15.5">
      <c r="A303" s="30">
        <v>46020</v>
      </c>
      <c r="B303" s="23" t="s">
        <v>361</v>
      </c>
      <c r="C303" s="37" t="s">
        <v>361</v>
      </c>
      <c r="D303" s="65">
        <v>4282.5016793718196</v>
      </c>
      <c r="E303" s="73">
        <v>6909.437225760792</v>
      </c>
      <c r="F303" s="82">
        <f t="shared" si="8"/>
        <v>11191.938905132611</v>
      </c>
      <c r="G303" s="26">
        <v>51676.08</v>
      </c>
      <c r="H303" s="26">
        <f t="shared" si="9"/>
        <v>62868.018905132616</v>
      </c>
      <c r="J303" s="20"/>
      <c r="K303" s="20"/>
      <c r="L303" s="87"/>
      <c r="M303" s="20"/>
      <c r="DC303" s="1"/>
      <c r="DD303" s="1"/>
    </row>
    <row r="304" spans="1:108" ht="15.5">
      <c r="A304" s="30">
        <v>46021</v>
      </c>
      <c r="B304" s="23" t="s">
        <v>362</v>
      </c>
      <c r="C304" s="37" t="s">
        <v>363</v>
      </c>
      <c r="D304" s="65">
        <v>48099.805447578605</v>
      </c>
      <c r="E304" s="73">
        <v>77604.776645435239</v>
      </c>
      <c r="F304" s="82">
        <f t="shared" si="8"/>
        <v>125704.58209301384</v>
      </c>
      <c r="G304" s="26">
        <v>258380.40000000002</v>
      </c>
      <c r="H304" s="26">
        <f t="shared" si="9"/>
        <v>384084.98209301388</v>
      </c>
      <c r="J304" s="20"/>
      <c r="K304" s="20"/>
      <c r="L304" s="87"/>
      <c r="M304" s="20"/>
      <c r="DC304" s="1"/>
      <c r="DD304" s="1"/>
    </row>
    <row r="305" spans="1:108" ht="15.5">
      <c r="A305" s="30">
        <v>46024</v>
      </c>
      <c r="B305" s="23" t="s">
        <v>364</v>
      </c>
      <c r="C305" s="37" t="s">
        <v>364</v>
      </c>
      <c r="D305" s="65">
        <v>4439.178570080544</v>
      </c>
      <c r="E305" s="73">
        <v>7162.2215145081382</v>
      </c>
      <c r="F305" s="82">
        <f t="shared" si="8"/>
        <v>11601.400084588682</v>
      </c>
      <c r="G305" s="26">
        <v>51676.08</v>
      </c>
      <c r="H305" s="26">
        <f t="shared" si="9"/>
        <v>63277.480084588686</v>
      </c>
      <c r="J305" s="20"/>
      <c r="K305" s="20"/>
      <c r="L305" s="87"/>
      <c r="M305" s="20"/>
      <c r="DC305" s="1"/>
      <c r="DD305" s="1"/>
    </row>
    <row r="306" spans="1:108" ht="15.5">
      <c r="A306" s="30">
        <v>46025</v>
      </c>
      <c r="B306" s="23" t="s">
        <v>365</v>
      </c>
      <c r="C306" s="37" t="s">
        <v>366</v>
      </c>
      <c r="D306" s="65">
        <v>7624.9420144912874</v>
      </c>
      <c r="E306" s="73">
        <v>12302.168719037509</v>
      </c>
      <c r="F306" s="82">
        <f t="shared" si="8"/>
        <v>19927.110733528796</v>
      </c>
      <c r="G306" s="26">
        <v>155028.24</v>
      </c>
      <c r="H306" s="26">
        <f t="shared" si="9"/>
        <v>174955.35073352879</v>
      </c>
      <c r="J306" s="20"/>
      <c r="K306" s="20"/>
      <c r="L306" s="87"/>
      <c r="M306" s="20"/>
      <c r="DC306" s="1"/>
      <c r="DD306" s="1"/>
    </row>
    <row r="307" spans="1:108" ht="15.5">
      <c r="A307" s="30">
        <v>51004</v>
      </c>
      <c r="B307" s="23" t="s">
        <v>368</v>
      </c>
      <c r="C307" s="37" t="s">
        <v>367</v>
      </c>
      <c r="D307" s="65">
        <v>22457.021001583929</v>
      </c>
      <c r="E307" s="73">
        <v>36232.414720452936</v>
      </c>
      <c r="F307" s="82">
        <f t="shared" si="8"/>
        <v>58689.435722036869</v>
      </c>
      <c r="G307" s="26">
        <v>155028.24</v>
      </c>
      <c r="H307" s="26">
        <f t="shared" si="9"/>
        <v>213717.67572203686</v>
      </c>
      <c r="J307" s="20"/>
      <c r="K307" s="20"/>
      <c r="L307" s="87"/>
      <c r="M307" s="20"/>
      <c r="DC307" s="1"/>
      <c r="DD307" s="1"/>
    </row>
    <row r="308" spans="1:108" ht="15.5">
      <c r="A308" s="30">
        <v>51008</v>
      </c>
      <c r="B308" s="23" t="s">
        <v>369</v>
      </c>
      <c r="C308" s="37" t="s">
        <v>369</v>
      </c>
      <c r="D308" s="65">
        <v>8303.8752075624307</v>
      </c>
      <c r="E308" s="73">
        <v>13397.567303609341</v>
      </c>
      <c r="F308" s="82">
        <f t="shared" si="8"/>
        <v>21701.442511171772</v>
      </c>
      <c r="G308" s="26">
        <v>51676.08</v>
      </c>
      <c r="H308" s="26">
        <f t="shared" si="9"/>
        <v>73377.522511171774</v>
      </c>
      <c r="J308" s="20"/>
      <c r="K308" s="20"/>
      <c r="L308" s="87"/>
      <c r="M308" s="20"/>
      <c r="DC308" s="1"/>
      <c r="DD308" s="1"/>
    </row>
    <row r="309" spans="1:108" ht="15.5">
      <c r="A309" s="30">
        <v>51009</v>
      </c>
      <c r="B309" s="23" t="s">
        <v>370</v>
      </c>
      <c r="C309" s="37" t="s">
        <v>370</v>
      </c>
      <c r="D309" s="65">
        <v>8094.9726866174642</v>
      </c>
      <c r="E309" s="73">
        <v>13060.521585279546</v>
      </c>
      <c r="F309" s="82">
        <f t="shared" si="8"/>
        <v>21155.494271897012</v>
      </c>
      <c r="G309" s="26">
        <v>51676.08</v>
      </c>
      <c r="H309" s="26">
        <f t="shared" si="9"/>
        <v>72831.574271897014</v>
      </c>
      <c r="J309" s="20"/>
      <c r="K309" s="20"/>
      <c r="L309" s="87"/>
      <c r="M309" s="20"/>
      <c r="DC309" s="1"/>
      <c r="DD309" s="1"/>
    </row>
    <row r="310" spans="1:108" ht="15.5">
      <c r="A310" s="30">
        <v>51012</v>
      </c>
      <c r="B310" s="23" t="s">
        <v>371</v>
      </c>
      <c r="C310" s="37" t="s">
        <v>371</v>
      </c>
      <c r="D310" s="65">
        <v>1253.4151256698005</v>
      </c>
      <c r="E310" s="73">
        <v>2022.2743099787685</v>
      </c>
      <c r="F310" s="82">
        <f t="shared" si="8"/>
        <v>3275.6894356485691</v>
      </c>
      <c r="G310" s="26">
        <v>25838.04</v>
      </c>
      <c r="H310" s="26">
        <f t="shared" si="9"/>
        <v>29113.729435648569</v>
      </c>
      <c r="J310" s="20"/>
      <c r="K310" s="20"/>
      <c r="L310" s="87"/>
      <c r="M310" s="20"/>
      <c r="DC310" s="1"/>
      <c r="DD310" s="1"/>
    </row>
    <row r="311" spans="1:108" ht="15.5">
      <c r="A311" s="30">
        <v>51014</v>
      </c>
      <c r="B311" s="23" t="s">
        <v>372</v>
      </c>
      <c r="C311" s="37" t="s">
        <v>372</v>
      </c>
      <c r="D311" s="65">
        <v>2089.0252094496682</v>
      </c>
      <c r="E311" s="73">
        <v>3370.4571832979473</v>
      </c>
      <c r="F311" s="82">
        <f t="shared" si="8"/>
        <v>5459.4823927476154</v>
      </c>
      <c r="G311" s="26">
        <v>25838.04</v>
      </c>
      <c r="H311" s="26">
        <f t="shared" si="9"/>
        <v>31297.522392747618</v>
      </c>
      <c r="J311" s="20"/>
      <c r="K311" s="20"/>
      <c r="L311" s="87"/>
      <c r="M311" s="20"/>
      <c r="DC311" s="1"/>
      <c r="DD311" s="1"/>
    </row>
    <row r="312" spans="1:108" ht="15.5">
      <c r="A312" s="30">
        <v>51017</v>
      </c>
      <c r="B312" s="23" t="s">
        <v>374</v>
      </c>
      <c r="C312" s="37" t="s">
        <v>373</v>
      </c>
      <c r="D312" s="65">
        <v>731.15882330738384</v>
      </c>
      <c r="E312" s="73">
        <v>1179.6600141542815</v>
      </c>
      <c r="F312" s="82">
        <f t="shared" si="8"/>
        <v>1910.8188374616652</v>
      </c>
      <c r="G312" s="26">
        <v>25838.04</v>
      </c>
      <c r="H312" s="26">
        <f t="shared" si="9"/>
        <v>27748.858837461667</v>
      </c>
      <c r="J312" s="20"/>
      <c r="K312" s="20"/>
      <c r="L312" s="87"/>
      <c r="M312" s="20"/>
      <c r="DC312" s="1"/>
      <c r="DD312" s="1"/>
    </row>
    <row r="313" spans="1:108" ht="15.5">
      <c r="A313" s="30">
        <v>51019</v>
      </c>
      <c r="B313" s="23" t="s">
        <v>376</v>
      </c>
      <c r="C313" s="37" t="s">
        <v>375</v>
      </c>
      <c r="D313" s="65">
        <v>940.06134425235052</v>
      </c>
      <c r="E313" s="73">
        <v>1516.7057324840764</v>
      </c>
      <c r="F313" s="82">
        <f t="shared" si="8"/>
        <v>2456.767076736427</v>
      </c>
      <c r="G313" s="26">
        <v>25838.04</v>
      </c>
      <c r="H313" s="26">
        <f t="shared" si="9"/>
        <v>28294.807076736426</v>
      </c>
      <c r="J313" s="20"/>
      <c r="K313" s="20"/>
      <c r="L313" s="87"/>
      <c r="M313" s="20"/>
      <c r="DC313" s="1"/>
      <c r="DD313" s="1"/>
    </row>
    <row r="314" spans="1:108" ht="15.5">
      <c r="A314" s="30">
        <v>51065</v>
      </c>
      <c r="B314" s="23" t="s">
        <v>377</v>
      </c>
      <c r="C314" s="37" t="s">
        <v>377</v>
      </c>
      <c r="D314" s="65">
        <v>3237.989074646985</v>
      </c>
      <c r="E314" s="73">
        <v>5224.2086341118184</v>
      </c>
      <c r="F314" s="82">
        <f t="shared" si="8"/>
        <v>8462.1977087588039</v>
      </c>
      <c r="G314" s="26">
        <v>51676.08</v>
      </c>
      <c r="H314" s="26">
        <f t="shared" si="9"/>
        <v>60138.277708758804</v>
      </c>
      <c r="J314" s="20"/>
      <c r="K314" s="20"/>
      <c r="L314" s="87"/>
      <c r="M314" s="20"/>
      <c r="DC314" s="1"/>
      <c r="DD314" s="1"/>
    </row>
    <row r="315" spans="1:108" ht="15.5">
      <c r="A315" s="30">
        <v>51067</v>
      </c>
      <c r="B315" s="23" t="s">
        <v>414</v>
      </c>
      <c r="C315" s="37" t="s">
        <v>413</v>
      </c>
      <c r="D315" s="65">
        <v>5849.2705864590707</v>
      </c>
      <c r="E315" s="73">
        <v>9437.280113234252</v>
      </c>
      <c r="F315" s="82">
        <f t="shared" si="8"/>
        <v>15286.550699693322</v>
      </c>
      <c r="G315" s="26">
        <v>51676.08</v>
      </c>
      <c r="H315" s="26">
        <f t="shared" si="9"/>
        <v>66962.630699693327</v>
      </c>
      <c r="J315" s="20"/>
      <c r="K315" s="20"/>
      <c r="L315" s="87"/>
      <c r="M315" s="20"/>
      <c r="DC315" s="1"/>
      <c r="DD315" s="1"/>
    </row>
    <row r="316" spans="1:108" ht="15.5">
      <c r="A316" s="30">
        <v>51068</v>
      </c>
      <c r="B316" s="23" t="s">
        <v>420</v>
      </c>
      <c r="C316" s="37" t="s">
        <v>419</v>
      </c>
      <c r="D316" s="65">
        <v>887.8357140161088</v>
      </c>
      <c r="E316" s="73">
        <v>1432.4443029016277</v>
      </c>
      <c r="F316" s="82">
        <f t="shared" si="8"/>
        <v>2320.2800169177362</v>
      </c>
      <c r="G316" s="26">
        <v>25838.04</v>
      </c>
      <c r="H316" s="26">
        <f t="shared" si="9"/>
        <v>28158.320016917736</v>
      </c>
      <c r="J316" s="20"/>
      <c r="K316" s="20"/>
      <c r="L316" s="87"/>
      <c r="M316" s="20"/>
      <c r="DC316" s="1"/>
      <c r="DD316" s="1"/>
    </row>
    <row r="317" spans="1:108" ht="15.5">
      <c r="A317" s="30">
        <v>51069</v>
      </c>
      <c r="B317" s="23" t="s">
        <v>417</v>
      </c>
      <c r="C317" s="37" t="s">
        <v>416</v>
      </c>
      <c r="D317" s="65">
        <v>16451.073524416133</v>
      </c>
      <c r="E317" s="73">
        <v>26542.350318471337</v>
      </c>
      <c r="F317" s="82">
        <f t="shared" si="8"/>
        <v>42993.423842887467</v>
      </c>
      <c r="G317" s="26">
        <v>155028.24</v>
      </c>
      <c r="H317" s="26">
        <f t="shared" si="9"/>
        <v>198021.66384288744</v>
      </c>
      <c r="J317" s="20"/>
      <c r="K317" s="20"/>
      <c r="L317" s="87"/>
      <c r="M317" s="20"/>
      <c r="DC317" s="1"/>
      <c r="DD317" s="1"/>
    </row>
    <row r="318" spans="1:108" ht="15.5">
      <c r="A318" s="30">
        <v>52010</v>
      </c>
      <c r="B318" s="23" t="s">
        <v>378</v>
      </c>
      <c r="C318" s="37" t="s">
        <v>378</v>
      </c>
      <c r="D318" s="65">
        <v>7207.1369726013545</v>
      </c>
      <c r="E318" s="73">
        <v>11628.077282377919</v>
      </c>
      <c r="F318" s="82">
        <f t="shared" si="8"/>
        <v>18835.214254979273</v>
      </c>
      <c r="G318" s="26">
        <v>155028.24</v>
      </c>
      <c r="H318" s="26">
        <f t="shared" si="9"/>
        <v>173863.45425497927</v>
      </c>
      <c r="J318" s="20"/>
      <c r="K318" s="20"/>
      <c r="L318" s="87"/>
      <c r="M318" s="20"/>
      <c r="DC318" s="1"/>
      <c r="DD318" s="1"/>
    </row>
    <row r="319" spans="1:108" ht="15.5">
      <c r="A319" s="31">
        <v>52011</v>
      </c>
      <c r="B319" s="43" t="s">
        <v>379</v>
      </c>
      <c r="C319" s="38" t="s">
        <v>379</v>
      </c>
      <c r="D319" s="65">
        <v>408247.75155670138</v>
      </c>
      <c r="E319" s="73">
        <v>658671.59504600137</v>
      </c>
      <c r="F319" s="82">
        <f t="shared" si="8"/>
        <v>1066919.3466027027</v>
      </c>
      <c r="G319" s="26">
        <v>516760.80000000005</v>
      </c>
      <c r="H319" s="26">
        <f t="shared" si="9"/>
        <v>1583680.1466027028</v>
      </c>
      <c r="J319" s="20"/>
      <c r="K319" s="20"/>
      <c r="L319" s="87"/>
      <c r="M319" s="20"/>
      <c r="DC319" s="1"/>
      <c r="DD319" s="1"/>
    </row>
    <row r="320" spans="1:108" ht="15.5">
      <c r="A320" s="30">
        <v>52012</v>
      </c>
      <c r="B320" s="23" t="s">
        <v>380</v>
      </c>
      <c r="C320" s="37" t="s">
        <v>380</v>
      </c>
      <c r="D320" s="65">
        <v>58492.705864590709</v>
      </c>
      <c r="E320" s="73">
        <v>94372.801132342531</v>
      </c>
      <c r="F320" s="82">
        <f t="shared" si="8"/>
        <v>152865.50699693325</v>
      </c>
      <c r="G320" s="26">
        <v>258380.40000000002</v>
      </c>
      <c r="H320" s="26">
        <f t="shared" si="9"/>
        <v>411245.90699693328</v>
      </c>
      <c r="J320" s="20"/>
      <c r="K320" s="20"/>
      <c r="L320" s="87"/>
      <c r="M320" s="20"/>
      <c r="DC320" s="1"/>
      <c r="DD320" s="1"/>
    </row>
    <row r="321" spans="1:108" ht="15.5">
      <c r="A321" s="30">
        <v>52015</v>
      </c>
      <c r="B321" s="23" t="s">
        <v>381</v>
      </c>
      <c r="C321" s="37" t="s">
        <v>381</v>
      </c>
      <c r="D321" s="65">
        <v>33476.628981430928</v>
      </c>
      <c r="E321" s="73">
        <v>54011.57636234961</v>
      </c>
      <c r="F321" s="82">
        <f t="shared" si="8"/>
        <v>87488.205343780544</v>
      </c>
      <c r="G321" s="26">
        <v>155028.24</v>
      </c>
      <c r="H321" s="26">
        <f t="shared" si="9"/>
        <v>242516.44534378054</v>
      </c>
      <c r="J321" s="20"/>
      <c r="K321" s="20"/>
      <c r="L321" s="87"/>
      <c r="M321" s="20"/>
      <c r="DC321" s="1"/>
      <c r="DD321" s="1"/>
    </row>
    <row r="322" spans="1:108" ht="15.5">
      <c r="A322" s="30">
        <v>52018</v>
      </c>
      <c r="B322" s="23" t="s">
        <v>382</v>
      </c>
      <c r="C322" s="37" t="s">
        <v>382</v>
      </c>
      <c r="D322" s="65">
        <v>21255.831506150371</v>
      </c>
      <c r="E322" s="73">
        <v>34294.401840056613</v>
      </c>
      <c r="F322" s="82">
        <f t="shared" si="8"/>
        <v>55550.23334620698</v>
      </c>
      <c r="G322" s="26">
        <v>155028.24</v>
      </c>
      <c r="H322" s="26">
        <f t="shared" si="9"/>
        <v>210578.47334620697</v>
      </c>
      <c r="J322" s="20"/>
      <c r="K322" s="20"/>
      <c r="L322" s="87"/>
      <c r="M322" s="20"/>
      <c r="DC322" s="1"/>
      <c r="DD322" s="1"/>
    </row>
    <row r="323" spans="1:108" ht="15.5">
      <c r="A323" s="30">
        <v>52021</v>
      </c>
      <c r="B323" s="23" t="s">
        <v>383</v>
      </c>
      <c r="C323" s="37" t="s">
        <v>383</v>
      </c>
      <c r="D323" s="65">
        <v>18331.196212920837</v>
      </c>
      <c r="E323" s="73">
        <v>29575.761783439488</v>
      </c>
      <c r="F323" s="82">
        <f t="shared" si="8"/>
        <v>47906.957996360325</v>
      </c>
      <c r="G323" s="26">
        <v>155028.24</v>
      </c>
      <c r="H323" s="26">
        <f t="shared" si="9"/>
        <v>202935.19799636031</v>
      </c>
      <c r="J323" s="20"/>
      <c r="K323" s="20"/>
      <c r="L323" s="87"/>
      <c r="M323" s="20"/>
      <c r="DC323" s="1"/>
      <c r="DD323" s="1"/>
    </row>
    <row r="324" spans="1:108" ht="15.5">
      <c r="A324" s="30">
        <v>52022</v>
      </c>
      <c r="B324" s="23" t="s">
        <v>384</v>
      </c>
      <c r="C324" s="37" t="s">
        <v>384</v>
      </c>
      <c r="D324" s="65">
        <v>27575.132764735616</v>
      </c>
      <c r="E324" s="73">
        <v>44490.034819532906</v>
      </c>
      <c r="F324" s="82">
        <f t="shared" ref="F324:F387" si="10">D324+E324</f>
        <v>72065.167584268522</v>
      </c>
      <c r="G324" s="26">
        <v>155028.24</v>
      </c>
      <c r="H324" s="26">
        <f t="shared" ref="H324:H387" si="11">G324+F324</f>
        <v>227093.40758426851</v>
      </c>
      <c r="J324" s="20"/>
      <c r="K324" s="20"/>
      <c r="L324" s="87"/>
      <c r="M324" s="20"/>
      <c r="DC324" s="1"/>
      <c r="DD324" s="1"/>
    </row>
    <row r="325" spans="1:108" ht="15.5">
      <c r="A325" s="30">
        <v>52025</v>
      </c>
      <c r="B325" s="23" t="s">
        <v>385</v>
      </c>
      <c r="C325" s="37" t="s">
        <v>385</v>
      </c>
      <c r="D325" s="65">
        <v>5327.0142840966537</v>
      </c>
      <c r="E325" s="73">
        <v>8594.6658174097665</v>
      </c>
      <c r="F325" s="82">
        <f t="shared" si="10"/>
        <v>13921.680101506419</v>
      </c>
      <c r="G325" s="26">
        <v>51676.08</v>
      </c>
      <c r="H325" s="26">
        <f t="shared" si="11"/>
        <v>65597.760101506428</v>
      </c>
      <c r="J325" s="20"/>
      <c r="K325" s="20"/>
      <c r="L325" s="87"/>
      <c r="M325" s="20"/>
      <c r="DC325" s="1"/>
      <c r="DD325" s="1"/>
    </row>
    <row r="326" spans="1:108" ht="15.5">
      <c r="A326" s="30">
        <v>52048</v>
      </c>
      <c r="B326" s="23" t="s">
        <v>387</v>
      </c>
      <c r="C326" s="37" t="s">
        <v>387</v>
      </c>
      <c r="D326" s="65">
        <v>4595.8554607892693</v>
      </c>
      <c r="E326" s="73">
        <v>7415.0058032554844</v>
      </c>
      <c r="F326" s="82">
        <f t="shared" si="10"/>
        <v>12010.861264044754</v>
      </c>
      <c r="G326" s="26">
        <v>25838.04</v>
      </c>
      <c r="H326" s="26">
        <f t="shared" si="11"/>
        <v>37848.901264044754</v>
      </c>
      <c r="J326" s="20"/>
      <c r="K326" s="20"/>
      <c r="L326" s="87"/>
      <c r="M326" s="20"/>
      <c r="DC326" s="1"/>
      <c r="DD326" s="1"/>
    </row>
    <row r="327" spans="1:108" ht="15.5">
      <c r="A327" s="30">
        <v>52055</v>
      </c>
      <c r="B327" s="23" t="s">
        <v>388</v>
      </c>
      <c r="C327" s="37" t="s">
        <v>388</v>
      </c>
      <c r="D327" s="65">
        <v>9296.1621820510209</v>
      </c>
      <c r="E327" s="73">
        <v>14998.534465675866</v>
      </c>
      <c r="F327" s="82">
        <f t="shared" si="10"/>
        <v>24294.696647726887</v>
      </c>
      <c r="G327" s="26">
        <v>51676.08</v>
      </c>
      <c r="H327" s="26">
        <f t="shared" si="11"/>
        <v>75970.776647726889</v>
      </c>
      <c r="J327" s="20"/>
      <c r="K327" s="20"/>
      <c r="L327" s="87"/>
      <c r="M327" s="20"/>
      <c r="DC327" s="1"/>
      <c r="DD327" s="1"/>
    </row>
    <row r="328" spans="1:108" ht="15.5">
      <c r="A328" s="30">
        <v>52074</v>
      </c>
      <c r="B328" s="23" t="s">
        <v>390</v>
      </c>
      <c r="C328" s="37" t="s">
        <v>390</v>
      </c>
      <c r="D328" s="65">
        <v>11750.766803154382</v>
      </c>
      <c r="E328" s="73">
        <v>18958.821656050954</v>
      </c>
      <c r="F328" s="82">
        <f t="shared" si="10"/>
        <v>30709.588459205333</v>
      </c>
      <c r="G328" s="26">
        <v>51676.08</v>
      </c>
      <c r="H328" s="26">
        <f t="shared" si="11"/>
        <v>82385.668459205335</v>
      </c>
      <c r="J328" s="20"/>
      <c r="K328" s="20"/>
      <c r="L328" s="87"/>
      <c r="M328" s="20"/>
      <c r="DC328" s="1"/>
      <c r="DD328" s="1"/>
    </row>
    <row r="329" spans="1:108" ht="15.5">
      <c r="A329" s="30">
        <v>52075</v>
      </c>
      <c r="B329" s="23" t="s">
        <v>391</v>
      </c>
      <c r="C329" s="39" t="s">
        <v>391</v>
      </c>
      <c r="D329" s="65">
        <v>2715.732772284568</v>
      </c>
      <c r="E329" s="73">
        <v>4381.594338287332</v>
      </c>
      <c r="F329" s="82">
        <f t="shared" si="10"/>
        <v>7097.3271105718995</v>
      </c>
      <c r="G329" s="26">
        <v>25838.04</v>
      </c>
      <c r="H329" s="26">
        <f t="shared" si="11"/>
        <v>32935.367110571897</v>
      </c>
      <c r="J329" s="20"/>
      <c r="K329" s="20"/>
      <c r="L329" s="87"/>
      <c r="M329" s="20"/>
      <c r="DC329" s="1"/>
      <c r="DD329" s="1"/>
    </row>
    <row r="330" spans="1:108" ht="15.5">
      <c r="A330" s="30">
        <v>53014</v>
      </c>
      <c r="B330" s="23" t="s">
        <v>392</v>
      </c>
      <c r="C330" s="37" t="s">
        <v>392</v>
      </c>
      <c r="D330" s="65">
        <v>33946.659653557101</v>
      </c>
      <c r="E330" s="73">
        <v>54769.929228591645</v>
      </c>
      <c r="F330" s="82">
        <f t="shared" si="10"/>
        <v>88716.588882148746</v>
      </c>
      <c r="G330" s="26">
        <v>155028.24</v>
      </c>
      <c r="H330" s="26">
        <f t="shared" si="11"/>
        <v>243744.82888214872</v>
      </c>
      <c r="J330" s="20"/>
      <c r="K330" s="20"/>
      <c r="L330" s="87"/>
      <c r="M330" s="20"/>
      <c r="DC330" s="1"/>
      <c r="DD330" s="1"/>
    </row>
    <row r="331" spans="1:108" ht="15.5">
      <c r="A331" s="30">
        <v>53020</v>
      </c>
      <c r="B331" s="23" t="s">
        <v>393</v>
      </c>
      <c r="C331" s="37" t="s">
        <v>393</v>
      </c>
      <c r="D331" s="65">
        <v>15093.20713827385</v>
      </c>
      <c r="E331" s="73">
        <v>24351.553149327669</v>
      </c>
      <c r="F331" s="82">
        <f t="shared" si="10"/>
        <v>39444.760287601515</v>
      </c>
      <c r="G331" s="26">
        <v>155028.24</v>
      </c>
      <c r="H331" s="26">
        <f t="shared" si="11"/>
        <v>194473.00028760149</v>
      </c>
      <c r="J331" s="20"/>
      <c r="K331" s="20"/>
      <c r="L331" s="87"/>
      <c r="M331" s="20"/>
      <c r="DC331" s="1"/>
      <c r="DD331" s="1"/>
    </row>
    <row r="332" spans="1:108" ht="15.5">
      <c r="A332" s="31">
        <v>53028</v>
      </c>
      <c r="B332" s="43" t="s">
        <v>394</v>
      </c>
      <c r="C332" s="38" t="s">
        <v>394</v>
      </c>
      <c r="D332" s="65">
        <v>29507.481083476559</v>
      </c>
      <c r="E332" s="73">
        <v>47607.70771408351</v>
      </c>
      <c r="F332" s="82">
        <f t="shared" si="10"/>
        <v>77115.188797560069</v>
      </c>
      <c r="G332" s="26">
        <v>155028.24</v>
      </c>
      <c r="H332" s="26">
        <f t="shared" si="11"/>
        <v>232143.42879756005</v>
      </c>
      <c r="J332" s="20"/>
      <c r="K332" s="20"/>
      <c r="L332" s="87"/>
      <c r="M332" s="20"/>
      <c r="DC332" s="1"/>
      <c r="DD332" s="1"/>
    </row>
    <row r="333" spans="1:108" ht="15.5">
      <c r="A333" s="30">
        <v>53039</v>
      </c>
      <c r="B333" s="23" t="s">
        <v>395</v>
      </c>
      <c r="C333" s="37" t="s">
        <v>395</v>
      </c>
      <c r="D333" s="65">
        <v>8094.9726866174642</v>
      </c>
      <c r="E333" s="73">
        <v>13060.521585279546</v>
      </c>
      <c r="F333" s="82">
        <f t="shared" si="10"/>
        <v>21155.494271897012</v>
      </c>
      <c r="G333" s="26">
        <v>51676.08</v>
      </c>
      <c r="H333" s="26">
        <f t="shared" si="11"/>
        <v>72831.574271897014</v>
      </c>
      <c r="J333" s="20"/>
      <c r="K333" s="20"/>
      <c r="L333" s="87"/>
      <c r="M333" s="20"/>
      <c r="DC333" s="1"/>
      <c r="DD333" s="1"/>
    </row>
    <row r="334" spans="1:108" ht="15.5">
      <c r="A334" s="30">
        <v>53044</v>
      </c>
      <c r="B334" s="23" t="s">
        <v>397</v>
      </c>
      <c r="C334" s="37" t="s">
        <v>396</v>
      </c>
      <c r="D334" s="65">
        <v>940.06134425235052</v>
      </c>
      <c r="E334" s="73">
        <v>1516.7057324840764</v>
      </c>
      <c r="F334" s="82">
        <f t="shared" si="10"/>
        <v>2456.767076736427</v>
      </c>
      <c r="G334" s="26">
        <v>25838.04</v>
      </c>
      <c r="H334" s="26">
        <f t="shared" si="11"/>
        <v>28294.807076736426</v>
      </c>
      <c r="J334" s="20"/>
      <c r="K334" s="20"/>
      <c r="L334" s="87"/>
      <c r="M334" s="20"/>
      <c r="DC334" s="1"/>
      <c r="DD334" s="1"/>
    </row>
    <row r="335" spans="1:108" ht="15.5">
      <c r="A335" s="30">
        <v>53046</v>
      </c>
      <c r="B335" s="23" t="s">
        <v>398</v>
      </c>
      <c r="C335" s="37" t="s">
        <v>398</v>
      </c>
      <c r="D335" s="65">
        <v>1044.5126047248341</v>
      </c>
      <c r="E335" s="73">
        <v>1685.2285916489736</v>
      </c>
      <c r="F335" s="82">
        <f t="shared" si="10"/>
        <v>2729.7411963738077</v>
      </c>
      <c r="G335" s="26">
        <v>25838.04</v>
      </c>
      <c r="H335" s="26">
        <f t="shared" si="11"/>
        <v>28567.78119637381</v>
      </c>
      <c r="J335" s="20"/>
      <c r="K335" s="20"/>
      <c r="L335" s="87"/>
      <c r="M335" s="20"/>
      <c r="DC335" s="1"/>
      <c r="DD335" s="1"/>
    </row>
    <row r="336" spans="1:108" ht="15.5">
      <c r="A336" s="30">
        <v>53053</v>
      </c>
      <c r="B336" s="23" t="s">
        <v>400</v>
      </c>
      <c r="C336" s="37" t="s">
        <v>399</v>
      </c>
      <c r="D336" s="65">
        <v>169472.17011660431</v>
      </c>
      <c r="E336" s="73">
        <v>273428.33899504598</v>
      </c>
      <c r="F336" s="82">
        <f t="shared" si="10"/>
        <v>442900.50911165029</v>
      </c>
      <c r="G336" s="26">
        <v>413408.64</v>
      </c>
      <c r="H336" s="26">
        <f t="shared" si="11"/>
        <v>856309.1491116503</v>
      </c>
      <c r="J336" s="20"/>
      <c r="K336" s="20"/>
      <c r="L336" s="87"/>
      <c r="M336" s="20"/>
      <c r="DC336" s="1"/>
      <c r="DD336" s="1"/>
    </row>
    <row r="337" spans="1:108" ht="15.5">
      <c r="A337" s="30">
        <v>53065</v>
      </c>
      <c r="B337" s="23" t="s">
        <v>401</v>
      </c>
      <c r="C337" s="37" t="s">
        <v>401</v>
      </c>
      <c r="D337" s="65">
        <v>28619.64536946045</v>
      </c>
      <c r="E337" s="73">
        <v>46175.263411181877</v>
      </c>
      <c r="F337" s="82">
        <f t="shared" si="10"/>
        <v>74794.908780642319</v>
      </c>
      <c r="G337" s="26">
        <v>155028.24</v>
      </c>
      <c r="H337" s="26">
        <f t="shared" si="11"/>
        <v>229823.14878064231</v>
      </c>
      <c r="J337" s="20"/>
      <c r="K337" s="20"/>
      <c r="L337" s="87"/>
      <c r="M337" s="20"/>
      <c r="DC337" s="1"/>
      <c r="DD337" s="1"/>
    </row>
    <row r="338" spans="1:108" ht="15.5">
      <c r="A338" s="30">
        <v>53068</v>
      </c>
      <c r="B338" s="23" t="s">
        <v>402</v>
      </c>
      <c r="C338" s="37" t="s">
        <v>402</v>
      </c>
      <c r="D338" s="65">
        <v>7781.6189052000127</v>
      </c>
      <c r="E338" s="73">
        <v>12554.953007784854</v>
      </c>
      <c r="F338" s="82">
        <f t="shared" si="10"/>
        <v>20336.571912984866</v>
      </c>
      <c r="G338" s="26">
        <v>51676.08</v>
      </c>
      <c r="H338" s="26">
        <f t="shared" si="11"/>
        <v>72012.651912984875</v>
      </c>
      <c r="J338" s="20"/>
      <c r="K338" s="20"/>
      <c r="L338" s="87"/>
      <c r="M338" s="20"/>
      <c r="DC338" s="1"/>
      <c r="DD338" s="1"/>
    </row>
    <row r="339" spans="1:108" ht="15.5">
      <c r="A339" s="30">
        <v>53070</v>
      </c>
      <c r="B339" s="23" t="s">
        <v>403</v>
      </c>
      <c r="C339" s="37" t="s">
        <v>403</v>
      </c>
      <c r="D339" s="65">
        <v>22404.795371347689</v>
      </c>
      <c r="E339" s="73">
        <v>36148.153290870483</v>
      </c>
      <c r="F339" s="82">
        <f t="shared" si="10"/>
        <v>58552.948662218172</v>
      </c>
      <c r="G339" s="26">
        <v>155028.24</v>
      </c>
      <c r="H339" s="26">
        <f t="shared" si="11"/>
        <v>213581.18866221816</v>
      </c>
      <c r="J339" s="20"/>
      <c r="K339" s="20"/>
      <c r="L339" s="87"/>
      <c r="M339" s="20"/>
      <c r="DC339" s="1"/>
      <c r="DD339" s="1"/>
    </row>
    <row r="340" spans="1:108" ht="15.5">
      <c r="A340" s="30">
        <v>53082</v>
      </c>
      <c r="B340" s="23" t="s">
        <v>404</v>
      </c>
      <c r="C340" s="37" t="s">
        <v>404</v>
      </c>
      <c r="D340" s="65">
        <v>30395.316797492669</v>
      </c>
      <c r="E340" s="73">
        <v>49040.152016985136</v>
      </c>
      <c r="F340" s="82">
        <f t="shared" si="10"/>
        <v>79435.468814477805</v>
      </c>
      <c r="G340" s="26">
        <v>155028.24</v>
      </c>
      <c r="H340" s="26">
        <f t="shared" si="11"/>
        <v>234463.70881447778</v>
      </c>
      <c r="J340" s="20"/>
      <c r="K340" s="20"/>
      <c r="L340" s="87"/>
      <c r="M340" s="20"/>
      <c r="DC340" s="1"/>
      <c r="DD340" s="1"/>
    </row>
    <row r="341" spans="1:108" ht="15.5">
      <c r="A341" s="30">
        <v>53083</v>
      </c>
      <c r="B341" s="23" t="s">
        <v>405</v>
      </c>
      <c r="C341" s="37" t="s">
        <v>405</v>
      </c>
      <c r="D341" s="65">
        <v>2767.9584025208096</v>
      </c>
      <c r="E341" s="73">
        <v>4465.8557678697807</v>
      </c>
      <c r="F341" s="82">
        <f t="shared" si="10"/>
        <v>7233.8141703905903</v>
      </c>
      <c r="G341" s="26">
        <v>25838.04</v>
      </c>
      <c r="H341" s="26">
        <f t="shared" si="11"/>
        <v>33071.854170390594</v>
      </c>
      <c r="J341" s="20"/>
      <c r="K341" s="20"/>
      <c r="L341" s="87"/>
      <c r="M341" s="20"/>
      <c r="DC341" s="1"/>
      <c r="DD341" s="1"/>
    </row>
    <row r="342" spans="1:108" ht="15.5">
      <c r="A342" s="30">
        <v>53084</v>
      </c>
      <c r="B342" s="23" t="s">
        <v>406</v>
      </c>
      <c r="C342" s="37" t="s">
        <v>406</v>
      </c>
      <c r="D342" s="65">
        <v>3081.3121839382602</v>
      </c>
      <c r="E342" s="73">
        <v>4971.4243453644722</v>
      </c>
      <c r="F342" s="82">
        <f t="shared" si="10"/>
        <v>8052.7365293027324</v>
      </c>
      <c r="G342" s="26">
        <v>25838.04</v>
      </c>
      <c r="H342" s="26">
        <f t="shared" si="11"/>
        <v>33890.776529302733</v>
      </c>
      <c r="J342" s="20"/>
      <c r="K342" s="20"/>
      <c r="L342" s="87"/>
      <c r="M342" s="20"/>
      <c r="DC342" s="1"/>
      <c r="DD342" s="1"/>
    </row>
    <row r="343" spans="1:108" ht="15.5">
      <c r="A343" s="31">
        <v>55004</v>
      </c>
      <c r="B343" s="43" t="s">
        <v>412</v>
      </c>
      <c r="C343" s="38" t="s">
        <v>411</v>
      </c>
      <c r="D343" s="65">
        <v>12690.828147406732</v>
      </c>
      <c r="E343" s="73">
        <v>20475.527388535029</v>
      </c>
      <c r="F343" s="82">
        <f t="shared" si="10"/>
        <v>33166.355535941759</v>
      </c>
      <c r="G343" s="26">
        <v>51676.08</v>
      </c>
      <c r="H343" s="26">
        <f t="shared" si="11"/>
        <v>84842.435535941768</v>
      </c>
      <c r="J343" s="20"/>
      <c r="K343" s="20"/>
      <c r="L343" s="87"/>
      <c r="M343" s="20"/>
      <c r="DC343" s="1"/>
      <c r="DD343" s="1"/>
    </row>
    <row r="344" spans="1:108" ht="15.5">
      <c r="A344" s="30">
        <v>55035</v>
      </c>
      <c r="B344" s="23" t="s">
        <v>418</v>
      </c>
      <c r="C344" s="37" t="s">
        <v>418</v>
      </c>
      <c r="D344" s="65">
        <v>5431.465544569136</v>
      </c>
      <c r="E344" s="73">
        <v>8763.188676574664</v>
      </c>
      <c r="F344" s="82">
        <f t="shared" si="10"/>
        <v>14194.654221143799</v>
      </c>
      <c r="G344" s="26">
        <v>25838.04</v>
      </c>
      <c r="H344" s="26">
        <f t="shared" si="11"/>
        <v>40032.6942211438</v>
      </c>
      <c r="J344" s="20"/>
      <c r="K344" s="20"/>
      <c r="L344" s="87"/>
      <c r="M344" s="20"/>
      <c r="DC344" s="1"/>
      <c r="DD344" s="1"/>
    </row>
    <row r="345" spans="1:108" ht="15.5">
      <c r="A345" s="30">
        <v>55040</v>
      </c>
      <c r="B345" s="23" t="s">
        <v>422</v>
      </c>
      <c r="C345" s="37" t="s">
        <v>421</v>
      </c>
      <c r="D345" s="65">
        <v>22874.826043473866</v>
      </c>
      <c r="E345" s="73">
        <v>36906.506157112526</v>
      </c>
      <c r="F345" s="82">
        <f t="shared" si="10"/>
        <v>59781.332200586388</v>
      </c>
      <c r="G345" s="26">
        <v>155028.24</v>
      </c>
      <c r="H345" s="26">
        <f t="shared" si="11"/>
        <v>214809.57220058638</v>
      </c>
      <c r="J345" s="20"/>
      <c r="K345" s="20"/>
      <c r="L345" s="87"/>
      <c r="M345" s="20"/>
      <c r="DC345" s="1"/>
      <c r="DD345" s="1"/>
    </row>
    <row r="346" spans="1:108" ht="15.5">
      <c r="A346" s="30">
        <v>55050</v>
      </c>
      <c r="B346" s="23" t="s">
        <v>423</v>
      </c>
      <c r="C346" s="37" t="s">
        <v>423</v>
      </c>
      <c r="D346" s="65">
        <v>8094.9726866174642</v>
      </c>
      <c r="E346" s="73">
        <v>13060.521585279546</v>
      </c>
      <c r="F346" s="82">
        <f t="shared" si="10"/>
        <v>21155.494271897012</v>
      </c>
      <c r="G346" s="26">
        <v>51676.08</v>
      </c>
      <c r="H346" s="26">
        <f t="shared" si="11"/>
        <v>72831.574271897014</v>
      </c>
      <c r="J346" s="20"/>
      <c r="K346" s="20"/>
      <c r="L346" s="87"/>
      <c r="M346" s="20"/>
      <c r="DC346" s="1"/>
      <c r="DD346" s="1"/>
    </row>
    <row r="347" spans="1:108" ht="15.5">
      <c r="A347" s="30">
        <v>55085</v>
      </c>
      <c r="B347" s="23" t="s">
        <v>389</v>
      </c>
      <c r="C347" s="37" t="s">
        <v>389</v>
      </c>
      <c r="D347" s="65">
        <v>5588.1424352778622</v>
      </c>
      <c r="E347" s="73">
        <v>9015.9729653220093</v>
      </c>
      <c r="F347" s="82">
        <f t="shared" si="10"/>
        <v>14604.115400599872</v>
      </c>
      <c r="G347" s="26">
        <v>25838.04</v>
      </c>
      <c r="H347" s="26">
        <f t="shared" si="11"/>
        <v>40442.155400599877</v>
      </c>
      <c r="J347" s="20"/>
      <c r="K347" s="20"/>
      <c r="L347" s="87"/>
      <c r="M347" s="20"/>
      <c r="DC347" s="1"/>
      <c r="DD347" s="1"/>
    </row>
    <row r="348" spans="1:108" ht="15.5">
      <c r="A348" s="30">
        <v>55086</v>
      </c>
      <c r="B348" s="23" t="s">
        <v>386</v>
      </c>
      <c r="C348" s="37" t="s">
        <v>386</v>
      </c>
      <c r="D348" s="65">
        <v>30499.76805796515</v>
      </c>
      <c r="E348" s="73">
        <v>49208.674876150035</v>
      </c>
      <c r="F348" s="82">
        <f t="shared" si="10"/>
        <v>79708.442934115184</v>
      </c>
      <c r="G348" s="26">
        <v>155028.24</v>
      </c>
      <c r="H348" s="26">
        <f t="shared" si="11"/>
        <v>234736.68293411518</v>
      </c>
      <c r="J348" s="20"/>
      <c r="K348" s="20"/>
      <c r="L348" s="87"/>
      <c r="M348" s="20"/>
      <c r="DC348" s="1"/>
      <c r="DD348" s="1"/>
    </row>
    <row r="349" spans="1:108" ht="15.5">
      <c r="A349" s="30">
        <v>56001</v>
      </c>
      <c r="B349" s="23" t="s">
        <v>424</v>
      </c>
      <c r="C349" s="37" t="s">
        <v>424</v>
      </c>
      <c r="D349" s="65">
        <v>10445.126047248341</v>
      </c>
      <c r="E349" s="73">
        <v>16852.285916489738</v>
      </c>
      <c r="F349" s="82">
        <f t="shared" si="10"/>
        <v>27297.411963738079</v>
      </c>
      <c r="G349" s="26">
        <v>51676.08</v>
      </c>
      <c r="H349" s="26">
        <f t="shared" si="11"/>
        <v>78973.491963738081</v>
      </c>
      <c r="J349" s="20"/>
      <c r="K349" s="20"/>
      <c r="L349" s="87"/>
      <c r="M349" s="20"/>
      <c r="DC349" s="1"/>
      <c r="DD349" s="1"/>
    </row>
    <row r="350" spans="1:108" ht="15.5">
      <c r="A350" s="30">
        <v>56005</v>
      </c>
      <c r="B350" s="23" t="s">
        <v>425</v>
      </c>
      <c r="C350" s="37" t="s">
        <v>425</v>
      </c>
      <c r="D350" s="65">
        <v>4856.9836119704778</v>
      </c>
      <c r="E350" s="73">
        <v>7836.312951167728</v>
      </c>
      <c r="F350" s="82">
        <f t="shared" si="10"/>
        <v>12693.296563138207</v>
      </c>
      <c r="G350" s="26">
        <v>25838.04</v>
      </c>
      <c r="H350" s="26">
        <f t="shared" si="11"/>
        <v>38531.336563138204</v>
      </c>
      <c r="J350" s="20"/>
      <c r="K350" s="20"/>
      <c r="L350" s="87"/>
      <c r="M350" s="20"/>
      <c r="DC350" s="1"/>
      <c r="DD350" s="1"/>
    </row>
    <row r="351" spans="1:108" ht="15.5">
      <c r="A351" s="30">
        <v>56016</v>
      </c>
      <c r="B351" s="23" t="s">
        <v>427</v>
      </c>
      <c r="C351" s="37" t="s">
        <v>427</v>
      </c>
      <c r="D351" s="65">
        <v>14257.597054493983</v>
      </c>
      <c r="E351" s="73">
        <v>23003.370276008493</v>
      </c>
      <c r="F351" s="82">
        <f t="shared" si="10"/>
        <v>37260.967330502477</v>
      </c>
      <c r="G351" s="26">
        <v>51676.08</v>
      </c>
      <c r="H351" s="26">
        <f t="shared" si="11"/>
        <v>88937.047330502479</v>
      </c>
      <c r="J351" s="20"/>
      <c r="K351" s="20"/>
      <c r="L351" s="87"/>
      <c r="M351" s="20"/>
      <c r="DC351" s="1"/>
      <c r="DD351" s="1"/>
    </row>
    <row r="352" spans="1:108" ht="15.5">
      <c r="A352" s="30">
        <v>56022</v>
      </c>
      <c r="B352" s="23" t="s">
        <v>428</v>
      </c>
      <c r="C352" s="37" t="s">
        <v>428</v>
      </c>
      <c r="D352" s="65">
        <v>9818.4184844134379</v>
      </c>
      <c r="E352" s="73">
        <v>15841.148761500353</v>
      </c>
      <c r="F352" s="82">
        <f t="shared" si="10"/>
        <v>25659.567245913793</v>
      </c>
      <c r="G352" s="26">
        <v>51676.08</v>
      </c>
      <c r="H352" s="26">
        <f t="shared" si="11"/>
        <v>77335.647245913802</v>
      </c>
      <c r="J352" s="20"/>
      <c r="K352" s="20"/>
      <c r="L352" s="87"/>
      <c r="M352" s="20"/>
      <c r="DC352" s="1"/>
      <c r="DD352" s="1"/>
    </row>
    <row r="353" spans="1:108" ht="15.5">
      <c r="A353" s="30">
        <v>56029</v>
      </c>
      <c r="B353" s="23" t="s">
        <v>429</v>
      </c>
      <c r="C353" s="37" t="s">
        <v>429</v>
      </c>
      <c r="D353" s="65">
        <v>2820.1840327570517</v>
      </c>
      <c r="E353" s="73">
        <v>4550.1171974522285</v>
      </c>
      <c r="F353" s="82">
        <f t="shared" si="10"/>
        <v>7370.3012302092802</v>
      </c>
      <c r="G353" s="26">
        <v>25838.04</v>
      </c>
      <c r="H353" s="26">
        <f t="shared" si="11"/>
        <v>33208.341230209284</v>
      </c>
      <c r="J353" s="20"/>
      <c r="K353" s="20"/>
      <c r="L353" s="87"/>
      <c r="M353" s="20"/>
      <c r="DC353" s="1"/>
      <c r="DD353" s="1"/>
    </row>
    <row r="354" spans="1:108" ht="15.5">
      <c r="A354" s="30">
        <v>56044</v>
      </c>
      <c r="B354" s="23" t="s">
        <v>430</v>
      </c>
      <c r="C354" s="37" t="s">
        <v>430</v>
      </c>
      <c r="D354" s="65">
        <v>2767.9584025208096</v>
      </c>
      <c r="E354" s="73">
        <v>4465.8557678697807</v>
      </c>
      <c r="F354" s="82">
        <f t="shared" si="10"/>
        <v>7233.8141703905903</v>
      </c>
      <c r="G354" s="26">
        <v>25838.04</v>
      </c>
      <c r="H354" s="26">
        <f t="shared" si="11"/>
        <v>33071.854170390594</v>
      </c>
      <c r="J354" s="20"/>
      <c r="K354" s="20"/>
      <c r="L354" s="87"/>
      <c r="M354" s="20"/>
      <c r="DC354" s="1"/>
      <c r="DD354" s="1"/>
    </row>
    <row r="355" spans="1:108" ht="15.5">
      <c r="A355" s="30">
        <v>56049</v>
      </c>
      <c r="B355" s="23" t="s">
        <v>431</v>
      </c>
      <c r="C355" s="37" t="s">
        <v>431</v>
      </c>
      <c r="D355" s="65">
        <v>2350.1533606308763</v>
      </c>
      <c r="E355" s="73">
        <v>3791.7643312101909</v>
      </c>
      <c r="F355" s="82">
        <f t="shared" si="10"/>
        <v>6141.9176918410667</v>
      </c>
      <c r="G355" s="26">
        <v>25838.04</v>
      </c>
      <c r="H355" s="26">
        <f t="shared" si="11"/>
        <v>31979.957691841068</v>
      </c>
      <c r="J355" s="20"/>
      <c r="K355" s="20"/>
      <c r="L355" s="87"/>
      <c r="M355" s="20"/>
      <c r="DC355" s="1"/>
      <c r="DD355" s="1"/>
    </row>
    <row r="356" spans="1:108" ht="15.5">
      <c r="A356" s="30">
        <v>56051</v>
      </c>
      <c r="B356" s="23" t="s">
        <v>432</v>
      </c>
      <c r="C356" s="37" t="s">
        <v>432</v>
      </c>
      <c r="D356" s="65">
        <v>3029.0865537020181</v>
      </c>
      <c r="E356" s="73">
        <v>4887.1629157820234</v>
      </c>
      <c r="F356" s="82">
        <f t="shared" si="10"/>
        <v>7916.2494694840416</v>
      </c>
      <c r="G356" s="26">
        <v>25838.04</v>
      </c>
      <c r="H356" s="26">
        <f t="shared" si="11"/>
        <v>33754.289469484043</v>
      </c>
      <c r="J356" s="20"/>
      <c r="K356" s="20"/>
      <c r="L356" s="87"/>
      <c r="M356" s="20"/>
      <c r="DC356" s="1"/>
      <c r="DD356" s="1"/>
    </row>
    <row r="357" spans="1:108" ht="15.5">
      <c r="A357" s="30">
        <v>56078</v>
      </c>
      <c r="B357" s="23" t="s">
        <v>433</v>
      </c>
      <c r="C357" s="37" t="s">
        <v>433</v>
      </c>
      <c r="D357" s="65">
        <v>7781.6189052000127</v>
      </c>
      <c r="E357" s="73">
        <v>12554.953007784854</v>
      </c>
      <c r="F357" s="82">
        <f t="shared" si="10"/>
        <v>20336.571912984866</v>
      </c>
      <c r="G357" s="26">
        <v>51676.08</v>
      </c>
      <c r="H357" s="26">
        <f t="shared" si="11"/>
        <v>72012.651912984875</v>
      </c>
      <c r="J357" s="20"/>
      <c r="K357" s="20"/>
      <c r="L357" s="87"/>
      <c r="M357" s="20"/>
      <c r="DC357" s="1"/>
      <c r="DD357" s="1"/>
    </row>
    <row r="358" spans="1:108" ht="15.5">
      <c r="A358" s="30">
        <v>56086</v>
      </c>
      <c r="B358" s="23" t="s">
        <v>435</v>
      </c>
      <c r="C358" s="37" t="s">
        <v>435</v>
      </c>
      <c r="D358" s="65">
        <v>2559.0558815758432</v>
      </c>
      <c r="E358" s="73">
        <v>4128.8100495399858</v>
      </c>
      <c r="F358" s="82">
        <f t="shared" si="10"/>
        <v>6687.865931115829</v>
      </c>
      <c r="G358" s="26">
        <v>25838.04</v>
      </c>
      <c r="H358" s="26">
        <f t="shared" si="11"/>
        <v>32525.905931115831</v>
      </c>
      <c r="J358" s="20"/>
      <c r="K358" s="20"/>
      <c r="L358" s="87"/>
      <c r="M358" s="20"/>
      <c r="DC358" s="1"/>
      <c r="DD358" s="1"/>
    </row>
    <row r="359" spans="1:108" ht="15.5">
      <c r="A359" s="30">
        <v>56088</v>
      </c>
      <c r="B359" s="23" t="s">
        <v>437</v>
      </c>
      <c r="C359" s="37" t="s">
        <v>437</v>
      </c>
      <c r="D359" s="65">
        <v>2089.0252094496682</v>
      </c>
      <c r="E359" s="73">
        <v>3370.4571832979473</v>
      </c>
      <c r="F359" s="82">
        <f t="shared" si="10"/>
        <v>5459.4823927476154</v>
      </c>
      <c r="G359" s="26">
        <v>25838.04</v>
      </c>
      <c r="H359" s="26">
        <f t="shared" si="11"/>
        <v>31297.522392747618</v>
      </c>
      <c r="J359" s="20"/>
      <c r="K359" s="20"/>
      <c r="L359" s="87"/>
      <c r="M359" s="20"/>
      <c r="DC359" s="1"/>
      <c r="DD359" s="1"/>
    </row>
    <row r="360" spans="1:108" ht="15.5">
      <c r="A360" s="30">
        <v>57003</v>
      </c>
      <c r="B360" s="23" t="s">
        <v>438</v>
      </c>
      <c r="C360" s="39" t="s">
        <v>438</v>
      </c>
      <c r="D360" s="65">
        <v>4073.5991584268522</v>
      </c>
      <c r="E360" s="73">
        <v>6572.3915074309971</v>
      </c>
      <c r="F360" s="82">
        <f t="shared" si="10"/>
        <v>10645.990665857849</v>
      </c>
      <c r="G360" s="26">
        <v>25838.04</v>
      </c>
      <c r="H360" s="26">
        <f t="shared" si="11"/>
        <v>36484.030665857848</v>
      </c>
      <c r="J360" s="20"/>
      <c r="K360" s="20"/>
      <c r="L360" s="87"/>
      <c r="M360" s="20"/>
      <c r="DC360" s="1"/>
      <c r="DD360" s="1"/>
    </row>
    <row r="361" spans="1:108" ht="15.5">
      <c r="A361" s="30">
        <v>57018</v>
      </c>
      <c r="B361" s="23" t="s">
        <v>439</v>
      </c>
      <c r="C361" s="37" t="s">
        <v>439</v>
      </c>
      <c r="D361" s="65">
        <v>1096.7382349610755</v>
      </c>
      <c r="E361" s="73">
        <v>1769.4900212314224</v>
      </c>
      <c r="F361" s="82">
        <f t="shared" si="10"/>
        <v>2866.2282561924976</v>
      </c>
      <c r="G361" s="26">
        <v>25838.04</v>
      </c>
      <c r="H361" s="26">
        <f t="shared" si="11"/>
        <v>28704.268256192499</v>
      </c>
      <c r="J361" s="20"/>
      <c r="K361" s="20"/>
      <c r="L361" s="87"/>
      <c r="M361" s="20"/>
      <c r="DC361" s="1"/>
      <c r="DD361" s="1"/>
    </row>
    <row r="362" spans="1:108" ht="15.5">
      <c r="A362" s="30">
        <v>57027</v>
      </c>
      <c r="B362" s="23" t="s">
        <v>440</v>
      </c>
      <c r="C362" s="37" t="s">
        <v>440</v>
      </c>
      <c r="D362" s="65">
        <v>1305.6407559060426</v>
      </c>
      <c r="E362" s="73">
        <v>2106.5357395612173</v>
      </c>
      <c r="F362" s="82">
        <f t="shared" si="10"/>
        <v>3412.1764954672599</v>
      </c>
      <c r="G362" s="26">
        <v>25838.04</v>
      </c>
      <c r="H362" s="26">
        <f t="shared" si="11"/>
        <v>29250.216495467263</v>
      </c>
      <c r="J362" s="20"/>
      <c r="K362" s="20"/>
      <c r="L362" s="87"/>
      <c r="M362" s="20"/>
      <c r="DC362" s="1"/>
      <c r="DD362" s="1"/>
    </row>
    <row r="363" spans="1:108" ht="15.5">
      <c r="A363" s="30">
        <v>57062</v>
      </c>
      <c r="B363" s="23" t="s">
        <v>441</v>
      </c>
      <c r="C363" s="37" t="s">
        <v>441</v>
      </c>
      <c r="D363" s="65">
        <v>2245.702100158393</v>
      </c>
      <c r="E363" s="73">
        <v>3623.2414720452934</v>
      </c>
      <c r="F363" s="82">
        <f t="shared" si="10"/>
        <v>5868.9435722036869</v>
      </c>
      <c r="G363" s="26">
        <v>25838.04</v>
      </c>
      <c r="H363" s="26">
        <f t="shared" si="11"/>
        <v>31706.983572203688</v>
      </c>
      <c r="J363" s="20"/>
      <c r="K363" s="20"/>
      <c r="L363" s="87"/>
      <c r="M363" s="20"/>
      <c r="DC363" s="1"/>
      <c r="DD363" s="1"/>
    </row>
    <row r="364" spans="1:108" ht="15.5">
      <c r="A364" s="30">
        <v>57064</v>
      </c>
      <c r="B364" s="23" t="s">
        <v>442</v>
      </c>
      <c r="C364" s="37" t="s">
        <v>442</v>
      </c>
      <c r="D364" s="65">
        <v>15824.365961581234</v>
      </c>
      <c r="E364" s="73">
        <v>25531.213163481953</v>
      </c>
      <c r="F364" s="82">
        <f t="shared" si="10"/>
        <v>41355.579125063188</v>
      </c>
      <c r="G364" s="26">
        <v>155028.24</v>
      </c>
      <c r="H364" s="26">
        <f t="shared" si="11"/>
        <v>196383.81912506319</v>
      </c>
      <c r="J364" s="20"/>
      <c r="K364" s="20"/>
      <c r="L364" s="87"/>
      <c r="M364" s="20"/>
      <c r="DC364" s="1"/>
      <c r="DD364" s="1"/>
    </row>
    <row r="365" spans="1:108" ht="15.5">
      <c r="A365" s="30">
        <v>57072</v>
      </c>
      <c r="B365" s="23" t="s">
        <v>443</v>
      </c>
      <c r="C365" s="37" t="s">
        <v>443</v>
      </c>
      <c r="D365" s="65">
        <v>887.8357140161088</v>
      </c>
      <c r="E365" s="73">
        <v>1432.4443029016277</v>
      </c>
      <c r="F365" s="82">
        <f t="shared" si="10"/>
        <v>2320.2800169177362</v>
      </c>
      <c r="G365" s="26">
        <v>25838.04</v>
      </c>
      <c r="H365" s="26">
        <f t="shared" si="11"/>
        <v>28158.320016917736</v>
      </c>
      <c r="J365" s="20"/>
      <c r="K365" s="20"/>
      <c r="L365" s="87"/>
      <c r="M365" s="20"/>
      <c r="DC365" s="1"/>
      <c r="DD365" s="1"/>
    </row>
    <row r="366" spans="1:108" s="6" customFormat="1" ht="15.5">
      <c r="A366" s="31">
        <v>57081</v>
      </c>
      <c r="B366" s="43" t="s">
        <v>445</v>
      </c>
      <c r="C366" s="38" t="s">
        <v>444</v>
      </c>
      <c r="D366" s="65">
        <v>99228.697448859224</v>
      </c>
      <c r="E366" s="73">
        <v>160096.71620665249</v>
      </c>
      <c r="F366" s="82">
        <f t="shared" si="10"/>
        <v>259325.41365551171</v>
      </c>
      <c r="G366" s="26">
        <v>258380.40000000002</v>
      </c>
      <c r="H366" s="26">
        <f t="shared" si="11"/>
        <v>517705.81365551171</v>
      </c>
      <c r="I366" s="5"/>
      <c r="J366" s="20"/>
      <c r="K366" s="20"/>
      <c r="L366" s="87"/>
      <c r="M366" s="20"/>
      <c r="N366" s="88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</row>
    <row r="367" spans="1:108" ht="15.5">
      <c r="A367" s="30">
        <v>57093</v>
      </c>
      <c r="B367" s="23" t="s">
        <v>446</v>
      </c>
      <c r="C367" s="37" t="s">
        <v>446</v>
      </c>
      <c r="D367" s="65">
        <v>3603.5684863006773</v>
      </c>
      <c r="E367" s="73">
        <v>5814.0386411889594</v>
      </c>
      <c r="F367" s="82">
        <f t="shared" si="10"/>
        <v>9417.6071274896367</v>
      </c>
      <c r="G367" s="26">
        <v>25838.04</v>
      </c>
      <c r="H367" s="26">
        <f t="shared" si="11"/>
        <v>35255.647127489639</v>
      </c>
      <c r="J367" s="20"/>
      <c r="K367" s="20"/>
      <c r="L367" s="87"/>
      <c r="M367" s="20"/>
      <c r="DC367" s="1"/>
      <c r="DD367" s="1"/>
    </row>
    <row r="368" spans="1:108" ht="15.5">
      <c r="A368" s="30">
        <v>57094</v>
      </c>
      <c r="B368" s="23" t="s">
        <v>447</v>
      </c>
      <c r="C368" s="39" t="s">
        <v>447</v>
      </c>
      <c r="D368" s="65">
        <v>5588.1424352778622</v>
      </c>
      <c r="E368" s="73">
        <v>9015.9729653220093</v>
      </c>
      <c r="F368" s="82">
        <f t="shared" si="10"/>
        <v>14604.115400599872</v>
      </c>
      <c r="G368" s="26">
        <v>51676.08</v>
      </c>
      <c r="H368" s="26">
        <f t="shared" si="11"/>
        <v>66280.19540059987</v>
      </c>
      <c r="J368" s="20"/>
      <c r="K368" s="20"/>
      <c r="L368" s="87"/>
      <c r="M368" s="20"/>
      <c r="DC368" s="1"/>
      <c r="DD368" s="1"/>
    </row>
    <row r="369" spans="1:108" ht="15.5">
      <c r="A369" s="30">
        <v>57095</v>
      </c>
      <c r="B369" s="23" t="s">
        <v>448</v>
      </c>
      <c r="C369" s="37" t="s">
        <v>448</v>
      </c>
      <c r="D369" s="65">
        <v>574.48193259865866</v>
      </c>
      <c r="E369" s="73">
        <v>926.87572540693554</v>
      </c>
      <c r="F369" s="82">
        <f t="shared" si="10"/>
        <v>1501.3576580055942</v>
      </c>
      <c r="G369" s="26">
        <v>25838.04</v>
      </c>
      <c r="H369" s="26">
        <f t="shared" si="11"/>
        <v>27339.397658005597</v>
      </c>
      <c r="J369" s="20"/>
      <c r="K369" s="20"/>
      <c r="L369" s="87"/>
      <c r="M369" s="20"/>
      <c r="DC369" s="1"/>
      <c r="DD369" s="1"/>
    </row>
    <row r="370" spans="1:108" ht="15.5">
      <c r="A370" s="30">
        <v>57096</v>
      </c>
      <c r="B370" s="23" t="s">
        <v>407</v>
      </c>
      <c r="C370" s="37" t="s">
        <v>408</v>
      </c>
      <c r="D370" s="65">
        <v>53113.465950257807</v>
      </c>
      <c r="E370" s="73">
        <v>85693.873885350316</v>
      </c>
      <c r="F370" s="82">
        <f t="shared" si="10"/>
        <v>138807.33983560812</v>
      </c>
      <c r="G370" s="26">
        <v>258380.40000000002</v>
      </c>
      <c r="H370" s="26">
        <f t="shared" si="11"/>
        <v>397187.73983560817</v>
      </c>
      <c r="J370" s="20"/>
      <c r="K370" s="20"/>
      <c r="L370" s="87"/>
      <c r="M370" s="20"/>
      <c r="DC370" s="1"/>
      <c r="DD370" s="1"/>
    </row>
    <row r="371" spans="1:108" ht="15.5">
      <c r="A371" s="30">
        <v>57097</v>
      </c>
      <c r="B371" s="23" t="s">
        <v>409</v>
      </c>
      <c r="C371" s="37" t="s">
        <v>410</v>
      </c>
      <c r="D371" s="65">
        <v>7624.9420144912874</v>
      </c>
      <c r="E371" s="73">
        <v>12302.168719037509</v>
      </c>
      <c r="F371" s="82">
        <f t="shared" si="10"/>
        <v>19927.110733528796</v>
      </c>
      <c r="G371" s="26">
        <v>155028.24</v>
      </c>
      <c r="H371" s="26">
        <f t="shared" si="11"/>
        <v>174955.35073352879</v>
      </c>
      <c r="J371" s="20"/>
      <c r="K371" s="20"/>
      <c r="L371" s="87"/>
      <c r="M371" s="20"/>
      <c r="DC371" s="1"/>
      <c r="DD371" s="1"/>
    </row>
    <row r="372" spans="1:108" ht="15.5">
      <c r="A372" s="30">
        <v>58001</v>
      </c>
      <c r="B372" s="23" t="s">
        <v>415</v>
      </c>
      <c r="C372" s="37" t="s">
        <v>415</v>
      </c>
      <c r="D372" s="65">
        <v>140695.84785643514</v>
      </c>
      <c r="E372" s="73">
        <v>227000.29129511677</v>
      </c>
      <c r="F372" s="82">
        <f t="shared" si="10"/>
        <v>367696.13915155188</v>
      </c>
      <c r="G372" s="26">
        <v>413408.64</v>
      </c>
      <c r="H372" s="26">
        <f t="shared" si="11"/>
        <v>781104.77915155189</v>
      </c>
      <c r="J372" s="20"/>
      <c r="K372" s="20"/>
      <c r="L372" s="87"/>
      <c r="M372" s="20"/>
      <c r="DC372" s="1"/>
      <c r="DD372" s="1"/>
    </row>
    <row r="373" spans="1:108" ht="15.5">
      <c r="A373" s="30">
        <v>58002</v>
      </c>
      <c r="B373" s="23" t="s">
        <v>426</v>
      </c>
      <c r="C373" s="37" t="s">
        <v>426</v>
      </c>
      <c r="D373" s="65">
        <v>27992.937806625549</v>
      </c>
      <c r="E373" s="73">
        <v>45164.126256192496</v>
      </c>
      <c r="F373" s="82">
        <f t="shared" si="10"/>
        <v>73157.064062818041</v>
      </c>
      <c r="G373" s="26">
        <v>155028.24</v>
      </c>
      <c r="H373" s="26">
        <f t="shared" si="11"/>
        <v>228185.30406281803</v>
      </c>
      <c r="J373" s="20"/>
      <c r="K373" s="20"/>
      <c r="L373" s="87"/>
      <c r="M373" s="20"/>
      <c r="DC373" s="1"/>
      <c r="DD373" s="1"/>
    </row>
    <row r="374" spans="1:108" ht="15.5">
      <c r="A374" s="30">
        <v>58003</v>
      </c>
      <c r="B374" s="23" t="s">
        <v>434</v>
      </c>
      <c r="C374" s="37" t="s">
        <v>434</v>
      </c>
      <c r="D374" s="65">
        <v>6319.3012585852448</v>
      </c>
      <c r="E374" s="73">
        <v>10195.632979476291</v>
      </c>
      <c r="F374" s="82">
        <f t="shared" si="10"/>
        <v>16514.934238061534</v>
      </c>
      <c r="G374" s="26">
        <v>25838.04</v>
      </c>
      <c r="H374" s="26">
        <f t="shared" si="11"/>
        <v>42352.974238061535</v>
      </c>
      <c r="J374" s="20"/>
      <c r="K374" s="20"/>
      <c r="L374" s="87"/>
      <c r="M374" s="20"/>
      <c r="DC374" s="1"/>
      <c r="DD374" s="1"/>
    </row>
    <row r="375" spans="1:108" ht="15.5">
      <c r="A375" s="30">
        <v>58004</v>
      </c>
      <c r="B375" s="23" t="s">
        <v>436</v>
      </c>
      <c r="C375" s="37" t="s">
        <v>436</v>
      </c>
      <c r="D375" s="65">
        <v>12899.7306683517</v>
      </c>
      <c r="E375" s="73">
        <v>20812.573106864824</v>
      </c>
      <c r="F375" s="82">
        <f t="shared" si="10"/>
        <v>33712.303775216526</v>
      </c>
      <c r="G375" s="26">
        <v>155028.24</v>
      </c>
      <c r="H375" s="26">
        <f t="shared" si="11"/>
        <v>188740.5437752165</v>
      </c>
      <c r="J375" s="20"/>
      <c r="K375" s="20"/>
      <c r="L375" s="87"/>
      <c r="M375" s="20"/>
      <c r="DC375" s="1"/>
      <c r="DD375" s="1"/>
    </row>
    <row r="376" spans="1:108" ht="15.5">
      <c r="A376" s="30">
        <v>61003</v>
      </c>
      <c r="B376" s="23" t="s">
        <v>449</v>
      </c>
      <c r="C376" s="37" t="s">
        <v>449</v>
      </c>
      <c r="D376" s="65">
        <v>13056.407559060426</v>
      </c>
      <c r="E376" s="73">
        <v>21065.357395612173</v>
      </c>
      <c r="F376" s="82">
        <f t="shared" si="10"/>
        <v>34121.764954672602</v>
      </c>
      <c r="G376" s="26">
        <v>51676.08</v>
      </c>
      <c r="H376" s="26">
        <f t="shared" si="11"/>
        <v>85797.844954672604</v>
      </c>
      <c r="J376" s="20"/>
      <c r="K376" s="20"/>
      <c r="L376" s="87"/>
      <c r="M376" s="20"/>
      <c r="DC376" s="1"/>
      <c r="DD376" s="1"/>
    </row>
    <row r="377" spans="1:108" ht="15.5">
      <c r="A377" s="30">
        <v>61010</v>
      </c>
      <c r="B377" s="23" t="s">
        <v>450</v>
      </c>
      <c r="C377" s="37" t="s">
        <v>450</v>
      </c>
      <c r="D377" s="65">
        <v>313.35378141745014</v>
      </c>
      <c r="E377" s="73">
        <v>505.56857749469214</v>
      </c>
      <c r="F377" s="82">
        <f t="shared" si="10"/>
        <v>818.92235891214227</v>
      </c>
      <c r="G377" s="26">
        <v>25838.04</v>
      </c>
      <c r="H377" s="26">
        <f t="shared" si="11"/>
        <v>26656.962358912144</v>
      </c>
      <c r="J377" s="20"/>
      <c r="K377" s="20"/>
      <c r="L377" s="87"/>
      <c r="M377" s="20"/>
      <c r="DC377" s="1"/>
      <c r="DD377" s="1"/>
    </row>
    <row r="378" spans="1:108" ht="15.5">
      <c r="A378" s="30">
        <v>61012</v>
      </c>
      <c r="B378" s="23" t="s">
        <v>451</v>
      </c>
      <c r="C378" s="37" t="s">
        <v>451</v>
      </c>
      <c r="D378" s="65">
        <v>1253.4151256698005</v>
      </c>
      <c r="E378" s="73">
        <v>2022.2743099787685</v>
      </c>
      <c r="F378" s="82">
        <f t="shared" si="10"/>
        <v>3275.6894356485691</v>
      </c>
      <c r="G378" s="26">
        <v>25838.04</v>
      </c>
      <c r="H378" s="26">
        <f t="shared" si="11"/>
        <v>29113.729435648569</v>
      </c>
      <c r="J378" s="20"/>
      <c r="K378" s="20"/>
      <c r="L378" s="87"/>
      <c r="M378" s="20"/>
      <c r="DC378" s="1"/>
      <c r="DD378" s="1"/>
    </row>
    <row r="379" spans="1:108" ht="15.5">
      <c r="A379" s="30">
        <v>61019</v>
      </c>
      <c r="B379" s="23" t="s">
        <v>452</v>
      </c>
      <c r="C379" s="37" t="s">
        <v>452</v>
      </c>
      <c r="D379" s="65">
        <v>1566.7689070872511</v>
      </c>
      <c r="E379" s="73">
        <v>2527.8428874734605</v>
      </c>
      <c r="F379" s="82">
        <f t="shared" si="10"/>
        <v>4094.6117945607116</v>
      </c>
      <c r="G379" s="26">
        <v>25838.04</v>
      </c>
      <c r="H379" s="26">
        <f t="shared" si="11"/>
        <v>29932.651794560712</v>
      </c>
      <c r="J379" s="20"/>
      <c r="K379" s="20"/>
      <c r="L379" s="87"/>
      <c r="M379" s="20"/>
      <c r="DC379" s="1"/>
      <c r="DD379" s="1"/>
    </row>
    <row r="380" spans="1:108" ht="15.5">
      <c r="A380" s="33">
        <v>61024</v>
      </c>
      <c r="B380" s="45" t="s">
        <v>453</v>
      </c>
      <c r="C380" s="40" t="s">
        <v>453</v>
      </c>
      <c r="D380" s="65">
        <v>3290.2147048832267</v>
      </c>
      <c r="E380" s="73">
        <v>5308.4700636942671</v>
      </c>
      <c r="F380" s="82">
        <f t="shared" si="10"/>
        <v>8598.6847685774937</v>
      </c>
      <c r="G380" s="26">
        <v>25838.04</v>
      </c>
      <c r="H380" s="26">
        <f t="shared" si="11"/>
        <v>34436.724768577493</v>
      </c>
      <c r="J380" s="20"/>
      <c r="K380" s="20"/>
      <c r="L380" s="87"/>
      <c r="M380" s="20"/>
      <c r="DC380" s="1"/>
      <c r="DD380" s="1"/>
    </row>
    <row r="381" spans="1:108" ht="15.5">
      <c r="A381" s="30">
        <v>61028</v>
      </c>
      <c r="B381" s="23" t="s">
        <v>454</v>
      </c>
      <c r="C381" s="37" t="s">
        <v>454</v>
      </c>
      <c r="D381" s="65">
        <v>2297.9277303946346</v>
      </c>
      <c r="E381" s="73">
        <v>3707.5029016277422</v>
      </c>
      <c r="F381" s="82">
        <f t="shared" si="10"/>
        <v>6005.4306320223768</v>
      </c>
      <c r="G381" s="26">
        <v>25838.04</v>
      </c>
      <c r="H381" s="26">
        <f t="shared" si="11"/>
        <v>31843.470632022378</v>
      </c>
      <c r="J381" s="20"/>
      <c r="K381" s="20"/>
      <c r="L381" s="87"/>
      <c r="M381" s="20"/>
      <c r="DC381" s="1"/>
      <c r="DD381" s="1"/>
    </row>
    <row r="382" spans="1:108" ht="15.5">
      <c r="A382" s="29">
        <v>61031</v>
      </c>
      <c r="B382" s="42" t="s">
        <v>456</v>
      </c>
      <c r="C382" s="36" t="s">
        <v>455</v>
      </c>
      <c r="D382" s="65">
        <v>42198.309230883286</v>
      </c>
      <c r="E382" s="73">
        <v>68083.235102618535</v>
      </c>
      <c r="F382" s="82">
        <f t="shared" si="10"/>
        <v>110281.54433350182</v>
      </c>
      <c r="G382" s="26">
        <v>155028.24</v>
      </c>
      <c r="H382" s="26">
        <f t="shared" si="11"/>
        <v>265309.78433350183</v>
      </c>
      <c r="J382" s="20"/>
      <c r="K382" s="20"/>
      <c r="L382" s="87"/>
      <c r="M382" s="20"/>
      <c r="DC382" s="1"/>
      <c r="DD382" s="1"/>
    </row>
    <row r="383" spans="1:108" ht="15.5">
      <c r="A383" s="30">
        <v>61039</v>
      </c>
      <c r="B383" s="23" t="s">
        <v>457</v>
      </c>
      <c r="C383" s="37" t="s">
        <v>457</v>
      </c>
      <c r="D383" s="65">
        <v>2872.4096629932938</v>
      </c>
      <c r="E383" s="73">
        <v>4634.3786270346773</v>
      </c>
      <c r="F383" s="82">
        <f t="shared" si="10"/>
        <v>7506.788290027971</v>
      </c>
      <c r="G383" s="26">
        <v>25838.04</v>
      </c>
      <c r="H383" s="26">
        <f t="shared" si="11"/>
        <v>33344.828290027974</v>
      </c>
      <c r="J383" s="20"/>
      <c r="K383" s="20"/>
      <c r="L383" s="87"/>
      <c r="M383" s="20"/>
      <c r="DC383" s="1"/>
      <c r="DD383" s="1"/>
    </row>
    <row r="384" spans="1:108" ht="15.5">
      <c r="A384" s="30">
        <v>61041</v>
      </c>
      <c r="B384" s="23" t="s">
        <v>458</v>
      </c>
      <c r="C384" s="37" t="s">
        <v>458</v>
      </c>
      <c r="D384" s="65">
        <v>1984.5739489771845</v>
      </c>
      <c r="E384" s="73">
        <v>3201.9343241330498</v>
      </c>
      <c r="F384" s="82">
        <f t="shared" si="10"/>
        <v>5186.5082731102339</v>
      </c>
      <c r="G384" s="26">
        <v>25838.04</v>
      </c>
      <c r="H384" s="26">
        <f t="shared" si="11"/>
        <v>31024.548273110235</v>
      </c>
      <c r="J384" s="20"/>
      <c r="K384" s="20"/>
      <c r="L384" s="87"/>
      <c r="M384" s="20"/>
      <c r="DC384" s="1"/>
      <c r="DD384" s="1"/>
    </row>
    <row r="385" spans="1:108" ht="15.5">
      <c r="A385" s="30">
        <v>61043</v>
      </c>
      <c r="B385" s="23" t="s">
        <v>459</v>
      </c>
      <c r="C385" s="39" t="s">
        <v>459</v>
      </c>
      <c r="D385" s="65">
        <v>1253.4151256698005</v>
      </c>
      <c r="E385" s="73">
        <v>2022.2743099787685</v>
      </c>
      <c r="F385" s="82">
        <f t="shared" si="10"/>
        <v>3275.6894356485691</v>
      </c>
      <c r="G385" s="26">
        <v>25838.04</v>
      </c>
      <c r="H385" s="26">
        <f t="shared" si="11"/>
        <v>29113.729435648569</v>
      </c>
      <c r="J385" s="20"/>
      <c r="K385" s="20"/>
      <c r="L385" s="87"/>
      <c r="M385" s="20"/>
      <c r="DC385" s="1"/>
      <c r="DD385" s="1"/>
    </row>
    <row r="386" spans="1:108" ht="15.5">
      <c r="A386" s="30">
        <v>61048</v>
      </c>
      <c r="B386" s="23" t="s">
        <v>460</v>
      </c>
      <c r="C386" s="37" t="s">
        <v>460</v>
      </c>
      <c r="D386" s="65">
        <v>1305.6407559060426</v>
      </c>
      <c r="E386" s="73">
        <v>2106.5357395612173</v>
      </c>
      <c r="F386" s="82">
        <f t="shared" si="10"/>
        <v>3412.1764954672599</v>
      </c>
      <c r="G386" s="26">
        <v>25838.04</v>
      </c>
      <c r="H386" s="26">
        <f t="shared" si="11"/>
        <v>29250.216495467263</v>
      </c>
      <c r="J386" s="20"/>
      <c r="K386" s="20"/>
      <c r="L386" s="87"/>
      <c r="M386" s="20"/>
      <c r="DC386" s="1"/>
      <c r="DD386" s="1"/>
    </row>
    <row r="387" spans="1:108" ht="15.5">
      <c r="A387" s="30">
        <v>61063</v>
      </c>
      <c r="B387" s="23" t="s">
        <v>461</v>
      </c>
      <c r="C387" s="37" t="s">
        <v>461</v>
      </c>
      <c r="D387" s="65">
        <v>1044.5126047248341</v>
      </c>
      <c r="E387" s="73">
        <v>1685.2285916489736</v>
      </c>
      <c r="F387" s="82">
        <f t="shared" si="10"/>
        <v>2729.7411963738077</v>
      </c>
      <c r="G387" s="26">
        <v>25838.04</v>
      </c>
      <c r="H387" s="26">
        <f t="shared" si="11"/>
        <v>28567.78119637381</v>
      </c>
      <c r="J387" s="20"/>
      <c r="K387" s="20"/>
      <c r="L387" s="87"/>
      <c r="M387" s="20"/>
      <c r="DC387" s="1"/>
      <c r="DD387" s="1"/>
    </row>
    <row r="388" spans="1:108" ht="15.5">
      <c r="A388" s="30">
        <v>61068</v>
      </c>
      <c r="B388" s="23" t="s">
        <v>462</v>
      </c>
      <c r="C388" s="37" t="s">
        <v>462</v>
      </c>
      <c r="D388" s="65">
        <v>2715.732772284568</v>
      </c>
      <c r="E388" s="73">
        <v>4381.594338287332</v>
      </c>
      <c r="F388" s="82">
        <f t="shared" ref="F388:F451" si="12">D388+E388</f>
        <v>7097.3271105718995</v>
      </c>
      <c r="G388" s="26">
        <v>25838.04</v>
      </c>
      <c r="H388" s="26">
        <f t="shared" ref="H388:H451" si="13">G388+F388</f>
        <v>32935.367110571897</v>
      </c>
      <c r="J388" s="20"/>
      <c r="K388" s="20"/>
      <c r="L388" s="87"/>
      <c r="M388" s="20"/>
      <c r="DC388" s="1"/>
      <c r="DD388" s="1"/>
    </row>
    <row r="389" spans="1:108" ht="15.5">
      <c r="A389" s="30">
        <v>61072</v>
      </c>
      <c r="B389" s="23" t="s">
        <v>463</v>
      </c>
      <c r="C389" s="37" t="s">
        <v>463</v>
      </c>
      <c r="D389" s="65">
        <v>9243.9365518147806</v>
      </c>
      <c r="E389" s="73">
        <v>14914.273036093417</v>
      </c>
      <c r="F389" s="82">
        <f t="shared" si="12"/>
        <v>24158.209587908197</v>
      </c>
      <c r="G389" s="26">
        <v>51676.08</v>
      </c>
      <c r="H389" s="26">
        <f t="shared" si="13"/>
        <v>75834.289587908192</v>
      </c>
      <c r="J389" s="20"/>
      <c r="K389" s="20"/>
      <c r="L389" s="87"/>
      <c r="M389" s="20"/>
      <c r="DC389" s="1"/>
      <c r="DD389" s="1"/>
    </row>
    <row r="390" spans="1:108" ht="15.5">
      <c r="A390" s="30">
        <v>61079</v>
      </c>
      <c r="B390" s="23" t="s">
        <v>464</v>
      </c>
      <c r="C390" s="37" t="s">
        <v>464</v>
      </c>
      <c r="D390" s="65">
        <v>1357.866386142284</v>
      </c>
      <c r="E390" s="73">
        <v>2190.797169143666</v>
      </c>
      <c r="F390" s="82">
        <f t="shared" si="12"/>
        <v>3548.6635552859498</v>
      </c>
      <c r="G390" s="26">
        <v>25838.04</v>
      </c>
      <c r="H390" s="26">
        <f t="shared" si="13"/>
        <v>29386.703555285952</v>
      </c>
      <c r="J390" s="20"/>
      <c r="K390" s="20"/>
      <c r="L390" s="87"/>
      <c r="M390" s="20"/>
      <c r="DC390" s="1"/>
      <c r="DD390" s="1"/>
    </row>
    <row r="391" spans="1:108" ht="15.5">
      <c r="A391" s="30">
        <v>61080</v>
      </c>
      <c r="B391" s="23" t="s">
        <v>465</v>
      </c>
      <c r="C391" s="37" t="s">
        <v>465</v>
      </c>
      <c r="D391" s="65">
        <v>7311.5882330738386</v>
      </c>
      <c r="E391" s="73">
        <v>11796.600141542816</v>
      </c>
      <c r="F391" s="82">
        <f t="shared" si="12"/>
        <v>19108.188374616657</v>
      </c>
      <c r="G391" s="26">
        <v>25838.04</v>
      </c>
      <c r="H391" s="26">
        <f t="shared" si="13"/>
        <v>44946.228374616658</v>
      </c>
      <c r="J391" s="20"/>
      <c r="K391" s="20"/>
      <c r="L391" s="87"/>
      <c r="M391" s="20"/>
      <c r="DC391" s="1"/>
      <c r="DD391" s="1"/>
    </row>
    <row r="392" spans="1:108" ht="15.5">
      <c r="A392" s="30">
        <v>61081</v>
      </c>
      <c r="B392" s="23" t="s">
        <v>466</v>
      </c>
      <c r="C392" s="37" t="s">
        <v>466</v>
      </c>
      <c r="D392" s="65">
        <v>887.8357140161088</v>
      </c>
      <c r="E392" s="73">
        <v>1432.4443029016277</v>
      </c>
      <c r="F392" s="82">
        <f t="shared" si="12"/>
        <v>2320.2800169177362</v>
      </c>
      <c r="G392" s="26">
        <v>25838.04</v>
      </c>
      <c r="H392" s="26">
        <f t="shared" si="13"/>
        <v>28158.320016917736</v>
      </c>
      <c r="J392" s="20"/>
      <c r="K392" s="20"/>
      <c r="L392" s="87"/>
      <c r="M392" s="20"/>
      <c r="DC392" s="1"/>
      <c r="DD392" s="1"/>
    </row>
    <row r="393" spans="1:108" ht="15.5">
      <c r="A393" s="33">
        <v>62003</v>
      </c>
      <c r="B393" s="45" t="s">
        <v>467</v>
      </c>
      <c r="C393" s="40" t="s">
        <v>467</v>
      </c>
      <c r="D393" s="65">
        <v>28671.870999696694</v>
      </c>
      <c r="E393" s="73">
        <v>46259.52484076433</v>
      </c>
      <c r="F393" s="82">
        <f t="shared" si="12"/>
        <v>74931.395840461017</v>
      </c>
      <c r="G393" s="26">
        <v>155028.24</v>
      </c>
      <c r="H393" s="26">
        <f t="shared" si="13"/>
        <v>229959.63584046101</v>
      </c>
      <c r="J393" s="20"/>
      <c r="K393" s="20"/>
      <c r="L393" s="87"/>
      <c r="M393" s="20"/>
      <c r="DC393" s="1"/>
      <c r="DD393" s="1"/>
    </row>
    <row r="394" spans="1:108" ht="15.5">
      <c r="A394" s="30">
        <v>62006</v>
      </c>
      <c r="B394" s="23" t="s">
        <v>468</v>
      </c>
      <c r="C394" s="37" t="s">
        <v>468</v>
      </c>
      <c r="D394" s="65">
        <v>5013.6605026792022</v>
      </c>
      <c r="E394" s="73">
        <v>8089.0972399150742</v>
      </c>
      <c r="F394" s="82">
        <f t="shared" si="12"/>
        <v>13102.757742594276</v>
      </c>
      <c r="G394" s="26">
        <v>25838.04</v>
      </c>
      <c r="H394" s="26">
        <f t="shared" si="13"/>
        <v>38940.797742594281</v>
      </c>
      <c r="J394" s="20"/>
      <c r="K394" s="20"/>
      <c r="L394" s="87"/>
      <c r="M394" s="20"/>
      <c r="DC394" s="1"/>
      <c r="DD394" s="1"/>
    </row>
    <row r="395" spans="1:108" ht="15.5">
      <c r="A395" s="29">
        <v>62009</v>
      </c>
      <c r="B395" s="42" t="s">
        <v>469</v>
      </c>
      <c r="C395" s="36" t="s">
        <v>469</v>
      </c>
      <c r="D395" s="65">
        <v>8721.6802494523636</v>
      </c>
      <c r="E395" s="73">
        <v>14071.658740268931</v>
      </c>
      <c r="F395" s="82">
        <f t="shared" si="12"/>
        <v>22793.338989721295</v>
      </c>
      <c r="G395" s="26">
        <v>51676.08</v>
      </c>
      <c r="H395" s="26">
        <f t="shared" si="13"/>
        <v>74469.418989721293</v>
      </c>
      <c r="J395" s="20"/>
      <c r="K395" s="20"/>
      <c r="L395" s="87"/>
      <c r="M395" s="20"/>
      <c r="DC395" s="1"/>
      <c r="DD395" s="1"/>
    </row>
    <row r="396" spans="1:108" ht="15.5">
      <c r="A396" s="30">
        <v>62011</v>
      </c>
      <c r="B396" s="23" t="s">
        <v>471</v>
      </c>
      <c r="C396" s="37" t="s">
        <v>470</v>
      </c>
      <c r="D396" s="65">
        <v>5065.8861329154452</v>
      </c>
      <c r="E396" s="73">
        <v>8173.358669497522</v>
      </c>
      <c r="F396" s="82">
        <f t="shared" si="12"/>
        <v>13239.244802412966</v>
      </c>
      <c r="G396" s="26">
        <v>25838.04</v>
      </c>
      <c r="H396" s="26">
        <f t="shared" si="13"/>
        <v>39077.284802412963</v>
      </c>
      <c r="J396" s="20"/>
      <c r="K396" s="20"/>
      <c r="L396" s="87"/>
      <c r="M396" s="20"/>
      <c r="DC396" s="1"/>
      <c r="DD396" s="1"/>
    </row>
    <row r="397" spans="1:108" ht="15.5">
      <c r="A397" s="30">
        <v>62015</v>
      </c>
      <c r="B397" s="23" t="s">
        <v>472</v>
      </c>
      <c r="C397" s="37" t="s">
        <v>472</v>
      </c>
      <c r="D397" s="65">
        <v>9713.9672239409556</v>
      </c>
      <c r="E397" s="73">
        <v>15672.625902335456</v>
      </c>
      <c r="F397" s="82">
        <f t="shared" si="12"/>
        <v>25386.593126276413</v>
      </c>
      <c r="G397" s="26">
        <v>51676.08</v>
      </c>
      <c r="H397" s="26">
        <f t="shared" si="13"/>
        <v>77062.673126276408</v>
      </c>
      <c r="J397" s="20"/>
      <c r="K397" s="20"/>
      <c r="L397" s="87"/>
      <c r="M397" s="20"/>
      <c r="DC397" s="1"/>
      <c r="DD397" s="1"/>
    </row>
    <row r="398" spans="1:108" ht="15.5">
      <c r="A398" s="30">
        <v>62022</v>
      </c>
      <c r="B398" s="23" t="s">
        <v>473</v>
      </c>
      <c r="C398" s="37" t="s">
        <v>473</v>
      </c>
      <c r="D398" s="65">
        <v>12064.120584571832</v>
      </c>
      <c r="E398" s="73">
        <v>19464.390233545648</v>
      </c>
      <c r="F398" s="82">
        <f t="shared" si="12"/>
        <v>31528.51081811748</v>
      </c>
      <c r="G398" s="26">
        <v>51676.08</v>
      </c>
      <c r="H398" s="26">
        <f t="shared" si="13"/>
        <v>83204.590818117489</v>
      </c>
      <c r="J398" s="20"/>
      <c r="K398" s="20"/>
      <c r="L398" s="87"/>
      <c r="M398" s="20"/>
      <c r="DC398" s="1"/>
      <c r="DD398" s="1"/>
    </row>
    <row r="399" spans="1:108" ht="15.5">
      <c r="A399" s="30">
        <v>62026</v>
      </c>
      <c r="B399" s="23" t="s">
        <v>474</v>
      </c>
      <c r="C399" s="37" t="s">
        <v>474</v>
      </c>
      <c r="D399" s="65">
        <v>2141.2508396859098</v>
      </c>
      <c r="E399" s="73">
        <v>3454.718612880396</v>
      </c>
      <c r="F399" s="82">
        <f t="shared" si="12"/>
        <v>5595.9694525663053</v>
      </c>
      <c r="G399" s="26">
        <v>25838.04</v>
      </c>
      <c r="H399" s="26">
        <f t="shared" si="13"/>
        <v>31434.009452566308</v>
      </c>
      <c r="J399" s="20"/>
      <c r="K399" s="20"/>
      <c r="L399" s="87"/>
      <c r="M399" s="20"/>
      <c r="DC399" s="1"/>
      <c r="DD399" s="1"/>
    </row>
    <row r="400" spans="1:108" ht="15.5">
      <c r="A400" s="30">
        <v>62027</v>
      </c>
      <c r="B400" s="23" t="s">
        <v>475</v>
      </c>
      <c r="C400" s="37" t="s">
        <v>475</v>
      </c>
      <c r="D400" s="65">
        <v>1984.5739489771845</v>
      </c>
      <c r="E400" s="73">
        <v>3201.9343241330498</v>
      </c>
      <c r="F400" s="82">
        <f t="shared" si="12"/>
        <v>5186.5082731102339</v>
      </c>
      <c r="G400" s="26">
        <v>25838.04</v>
      </c>
      <c r="H400" s="26">
        <f t="shared" si="13"/>
        <v>31024.548273110235</v>
      </c>
      <c r="J400" s="20"/>
      <c r="K400" s="20"/>
      <c r="L400" s="87"/>
      <c r="M400" s="20"/>
      <c r="DC400" s="1"/>
      <c r="DD400" s="1"/>
    </row>
    <row r="401" spans="1:108" ht="15.5">
      <c r="A401" s="30">
        <v>62032</v>
      </c>
      <c r="B401" s="23" t="s">
        <v>476</v>
      </c>
      <c r="C401" s="37" t="s">
        <v>476</v>
      </c>
      <c r="D401" s="65">
        <v>5901.4962166953119</v>
      </c>
      <c r="E401" s="73">
        <v>9521.5415428167016</v>
      </c>
      <c r="F401" s="82">
        <f t="shared" si="12"/>
        <v>15423.037759512014</v>
      </c>
      <c r="G401" s="26">
        <v>51676.08</v>
      </c>
      <c r="H401" s="26">
        <f t="shared" si="13"/>
        <v>67099.11775951201</v>
      </c>
      <c r="J401" s="20"/>
      <c r="K401" s="20"/>
      <c r="L401" s="87"/>
      <c r="M401" s="20"/>
      <c r="DC401" s="1"/>
      <c r="DD401" s="1"/>
    </row>
    <row r="402" spans="1:108" ht="15.5">
      <c r="A402" s="30">
        <v>62038</v>
      </c>
      <c r="B402" s="23" t="s">
        <v>477</v>
      </c>
      <c r="C402" s="37" t="s">
        <v>477</v>
      </c>
      <c r="D402" s="65">
        <v>15093.20713827385</v>
      </c>
      <c r="E402" s="73">
        <v>24351.553149327669</v>
      </c>
      <c r="F402" s="82">
        <f t="shared" si="12"/>
        <v>39444.760287601515</v>
      </c>
      <c r="G402" s="26">
        <v>155028.24</v>
      </c>
      <c r="H402" s="26">
        <f t="shared" si="13"/>
        <v>194473.00028760149</v>
      </c>
      <c r="J402" s="20"/>
      <c r="K402" s="20"/>
      <c r="L402" s="87"/>
      <c r="M402" s="20"/>
      <c r="DC402" s="1"/>
      <c r="DD402" s="1"/>
    </row>
    <row r="403" spans="1:108" ht="15.5">
      <c r="A403" s="30">
        <v>62051</v>
      </c>
      <c r="B403" s="23" t="s">
        <v>478</v>
      </c>
      <c r="C403" s="37" t="s">
        <v>478</v>
      </c>
      <c r="D403" s="65">
        <v>43660.626877498064</v>
      </c>
      <c r="E403" s="73">
        <v>70442.555130927096</v>
      </c>
      <c r="F403" s="82">
        <f t="shared" si="12"/>
        <v>114103.18200842515</v>
      </c>
      <c r="G403" s="26">
        <v>258380.40000000002</v>
      </c>
      <c r="H403" s="26">
        <f t="shared" si="13"/>
        <v>372483.58200842515</v>
      </c>
      <c r="J403" s="20"/>
      <c r="K403" s="20"/>
      <c r="L403" s="87"/>
      <c r="M403" s="20"/>
      <c r="DC403" s="1"/>
      <c r="DD403" s="1"/>
    </row>
    <row r="404" spans="1:108" ht="15.5">
      <c r="A404" s="30">
        <v>62060</v>
      </c>
      <c r="B404" s="23" t="s">
        <v>479</v>
      </c>
      <c r="C404" s="37" t="s">
        <v>479</v>
      </c>
      <c r="D404" s="65">
        <v>3133.5378141745023</v>
      </c>
      <c r="E404" s="73">
        <v>5055.6857749469209</v>
      </c>
      <c r="F404" s="82">
        <f t="shared" si="12"/>
        <v>8189.2235891214232</v>
      </c>
      <c r="G404" s="26">
        <v>25838.04</v>
      </c>
      <c r="H404" s="26">
        <f t="shared" si="13"/>
        <v>34027.263589121423</v>
      </c>
      <c r="J404" s="20"/>
      <c r="K404" s="20"/>
      <c r="L404" s="87"/>
      <c r="M404" s="20"/>
      <c r="DC404" s="1"/>
      <c r="DD404" s="1"/>
    </row>
    <row r="405" spans="1:108" ht="15.5">
      <c r="A405" s="30">
        <v>62063</v>
      </c>
      <c r="B405" s="23" t="s">
        <v>481</v>
      </c>
      <c r="C405" s="37" t="s">
        <v>480</v>
      </c>
      <c r="D405" s="65">
        <v>580226.75192464527</v>
      </c>
      <c r="E405" s="73">
        <v>936144.48266100488</v>
      </c>
      <c r="F405" s="82">
        <f t="shared" si="12"/>
        <v>1516371.2345856503</v>
      </c>
      <c r="G405" s="26">
        <v>516760.80000000005</v>
      </c>
      <c r="H405" s="26">
        <f t="shared" si="13"/>
        <v>2033132.0345856503</v>
      </c>
      <c r="J405" s="20"/>
      <c r="K405" s="20"/>
      <c r="L405" s="87"/>
      <c r="M405" s="20"/>
      <c r="DC405" s="1"/>
      <c r="DD405" s="1"/>
    </row>
    <row r="406" spans="1:108" ht="15.5">
      <c r="A406" s="30">
        <v>62079</v>
      </c>
      <c r="B406" s="23" t="s">
        <v>482</v>
      </c>
      <c r="C406" s="37" t="s">
        <v>482</v>
      </c>
      <c r="D406" s="65">
        <v>16816.652936069826</v>
      </c>
      <c r="E406" s="73">
        <v>27132.180325548477</v>
      </c>
      <c r="F406" s="82">
        <f t="shared" si="12"/>
        <v>43948.833261618303</v>
      </c>
      <c r="G406" s="26">
        <v>155028.24</v>
      </c>
      <c r="H406" s="26">
        <f t="shared" si="13"/>
        <v>198977.07326161829</v>
      </c>
      <c r="J406" s="20"/>
      <c r="K406" s="20"/>
      <c r="L406" s="87"/>
      <c r="M406" s="20"/>
      <c r="DC406" s="1"/>
      <c r="DD406" s="1"/>
    </row>
    <row r="407" spans="1:108" ht="15.5">
      <c r="A407" s="30">
        <v>62093</v>
      </c>
      <c r="B407" s="23" t="s">
        <v>483</v>
      </c>
      <c r="C407" s="37" t="s">
        <v>484</v>
      </c>
      <c r="D407" s="65">
        <v>36035.684863006769</v>
      </c>
      <c r="E407" s="73">
        <v>58140.386411889594</v>
      </c>
      <c r="F407" s="82">
        <f t="shared" si="12"/>
        <v>94176.071274896356</v>
      </c>
      <c r="G407" s="26">
        <v>155028.24</v>
      </c>
      <c r="H407" s="26">
        <f t="shared" si="13"/>
        <v>249204.31127489635</v>
      </c>
      <c r="J407" s="20"/>
      <c r="K407" s="20"/>
      <c r="L407" s="87"/>
      <c r="M407" s="20"/>
      <c r="DC407" s="1"/>
      <c r="DD407" s="1"/>
    </row>
    <row r="408" spans="1:108" ht="15.5">
      <c r="A408" s="30">
        <v>62096</v>
      </c>
      <c r="B408" s="23" t="s">
        <v>485</v>
      </c>
      <c r="C408" s="37" t="s">
        <v>485</v>
      </c>
      <c r="D408" s="65">
        <v>132705.32643029015</v>
      </c>
      <c r="E408" s="73">
        <v>214108.29256900211</v>
      </c>
      <c r="F408" s="82">
        <f t="shared" si="12"/>
        <v>346813.61899929226</v>
      </c>
      <c r="G408" s="26">
        <v>413408.64</v>
      </c>
      <c r="H408" s="26">
        <f t="shared" si="13"/>
        <v>760222.25899929227</v>
      </c>
      <c r="J408" s="20"/>
      <c r="K408" s="20"/>
      <c r="L408" s="87"/>
      <c r="M408" s="20"/>
      <c r="DC408" s="1"/>
      <c r="DD408" s="1"/>
    </row>
    <row r="409" spans="1:108" ht="15.5">
      <c r="A409" s="30">
        <v>62099</v>
      </c>
      <c r="B409" s="23" t="s">
        <v>486</v>
      </c>
      <c r="C409" s="37" t="s">
        <v>486</v>
      </c>
      <c r="D409" s="65">
        <v>10706.254198429548</v>
      </c>
      <c r="E409" s="73">
        <v>17273.593064401979</v>
      </c>
      <c r="F409" s="82">
        <f t="shared" si="12"/>
        <v>27979.847262831528</v>
      </c>
      <c r="G409" s="26">
        <v>51676.08</v>
      </c>
      <c r="H409" s="26">
        <f t="shared" si="13"/>
        <v>79655.927262831538</v>
      </c>
      <c r="J409" s="20"/>
      <c r="K409" s="20"/>
      <c r="L409" s="87"/>
      <c r="M409" s="20"/>
      <c r="DC409" s="1"/>
      <c r="DD409" s="1"/>
    </row>
    <row r="410" spans="1:108" ht="15.5">
      <c r="A410" s="30">
        <v>62100</v>
      </c>
      <c r="B410" s="23" t="s">
        <v>487</v>
      </c>
      <c r="C410" s="37" t="s">
        <v>487</v>
      </c>
      <c r="D410" s="65">
        <v>4439.178570080544</v>
      </c>
      <c r="E410" s="73">
        <v>7162.2215145081382</v>
      </c>
      <c r="F410" s="82">
        <f t="shared" si="12"/>
        <v>11601.400084588682</v>
      </c>
      <c r="G410" s="26">
        <v>51676.08</v>
      </c>
      <c r="H410" s="26">
        <f t="shared" si="13"/>
        <v>63277.480084588686</v>
      </c>
      <c r="J410" s="20"/>
      <c r="K410" s="20"/>
      <c r="L410" s="87"/>
      <c r="M410" s="20"/>
      <c r="DC410" s="1"/>
      <c r="DD410" s="1"/>
    </row>
    <row r="411" spans="1:108" ht="15.5">
      <c r="A411" s="31">
        <v>62108</v>
      </c>
      <c r="B411" s="43" t="s">
        <v>489</v>
      </c>
      <c r="C411" s="38" t="s">
        <v>488</v>
      </c>
      <c r="D411" s="65">
        <v>17756.714280322176</v>
      </c>
      <c r="E411" s="73">
        <v>28648.886058032553</v>
      </c>
      <c r="F411" s="82">
        <f t="shared" si="12"/>
        <v>46405.600338354729</v>
      </c>
      <c r="G411" s="26">
        <v>155028.24</v>
      </c>
      <c r="H411" s="26">
        <f t="shared" si="13"/>
        <v>201433.84033835473</v>
      </c>
      <c r="J411" s="20"/>
      <c r="K411" s="20"/>
      <c r="L411" s="87"/>
      <c r="M411" s="20"/>
      <c r="DC411" s="1"/>
      <c r="DD411" s="1"/>
    </row>
    <row r="412" spans="1:108" ht="15.5">
      <c r="A412" s="30">
        <v>62118</v>
      </c>
      <c r="B412" s="23" t="s">
        <v>490</v>
      </c>
      <c r="C412" s="37" t="s">
        <v>490</v>
      </c>
      <c r="D412" s="65">
        <v>25695.010076230916</v>
      </c>
      <c r="E412" s="73">
        <v>41456.623354564756</v>
      </c>
      <c r="F412" s="82">
        <f t="shared" si="12"/>
        <v>67151.633430795671</v>
      </c>
      <c r="G412" s="26">
        <v>155028.24</v>
      </c>
      <c r="H412" s="26">
        <f t="shared" si="13"/>
        <v>222179.87343079568</v>
      </c>
      <c r="J412" s="20"/>
      <c r="K412" s="20"/>
      <c r="L412" s="87"/>
      <c r="M412" s="20"/>
      <c r="DC412" s="1"/>
      <c r="DD412" s="1"/>
    </row>
    <row r="413" spans="1:108" ht="15.5">
      <c r="A413" s="30">
        <v>62119</v>
      </c>
      <c r="B413" s="23" t="s">
        <v>491</v>
      </c>
      <c r="C413" s="37" t="s">
        <v>491</v>
      </c>
      <c r="D413" s="65">
        <v>5170.3373933879275</v>
      </c>
      <c r="E413" s="73">
        <v>8341.8815286624194</v>
      </c>
      <c r="F413" s="82">
        <f t="shared" si="12"/>
        <v>13512.218922050346</v>
      </c>
      <c r="G413" s="26">
        <v>51676.08</v>
      </c>
      <c r="H413" s="26">
        <f t="shared" si="13"/>
        <v>65188.298922050351</v>
      </c>
      <c r="J413" s="20"/>
      <c r="K413" s="20"/>
      <c r="L413" s="87"/>
      <c r="M413" s="20"/>
      <c r="DC413" s="1"/>
      <c r="DD413" s="1"/>
    </row>
    <row r="414" spans="1:108" ht="15.5">
      <c r="A414" s="30">
        <v>62120</v>
      </c>
      <c r="B414" s="23" t="s">
        <v>492</v>
      </c>
      <c r="C414" s="37" t="s">
        <v>492</v>
      </c>
      <c r="D414" s="65">
        <v>27105.102092609442</v>
      </c>
      <c r="E414" s="73">
        <v>43731.68195329087</v>
      </c>
      <c r="F414" s="82">
        <f t="shared" si="12"/>
        <v>70836.784045900306</v>
      </c>
      <c r="G414" s="26">
        <v>155028.24</v>
      </c>
      <c r="H414" s="26">
        <f t="shared" si="13"/>
        <v>225865.0240459003</v>
      </c>
      <c r="J414" s="20"/>
      <c r="K414" s="20"/>
      <c r="L414" s="87"/>
      <c r="M414" s="20"/>
      <c r="DC414" s="1"/>
      <c r="DD414" s="1"/>
    </row>
    <row r="415" spans="1:108" ht="15.5">
      <c r="A415" s="30">
        <v>62121</v>
      </c>
      <c r="B415" s="23" t="s">
        <v>493</v>
      </c>
      <c r="C415" s="37" t="s">
        <v>493</v>
      </c>
      <c r="D415" s="65">
        <v>1880.122688504701</v>
      </c>
      <c r="E415" s="73">
        <v>3033.4114649681528</v>
      </c>
      <c r="F415" s="82">
        <f t="shared" si="12"/>
        <v>4913.5341534728541</v>
      </c>
      <c r="G415" s="26">
        <v>25838.04</v>
      </c>
      <c r="H415" s="26">
        <f t="shared" si="13"/>
        <v>30751.574153472855</v>
      </c>
      <c r="J415" s="20"/>
      <c r="K415" s="20"/>
      <c r="L415" s="87"/>
      <c r="M415" s="20"/>
      <c r="DC415" s="1"/>
      <c r="DD415" s="1"/>
    </row>
    <row r="416" spans="1:108" ht="15.5">
      <c r="A416" s="30">
        <v>62122</v>
      </c>
      <c r="B416" s="23" t="s">
        <v>494</v>
      </c>
      <c r="C416" s="37" t="s">
        <v>494</v>
      </c>
      <c r="D416" s="65">
        <v>7729.3932749637715</v>
      </c>
      <c r="E416" s="73">
        <v>12470.691578202406</v>
      </c>
      <c r="F416" s="82">
        <f t="shared" si="12"/>
        <v>20200.084853166176</v>
      </c>
      <c r="G416" s="26">
        <v>25838.04</v>
      </c>
      <c r="H416" s="26">
        <f t="shared" si="13"/>
        <v>46038.124853166177</v>
      </c>
      <c r="J416" s="20"/>
      <c r="K416" s="20"/>
      <c r="L416" s="87"/>
      <c r="M416" s="20"/>
      <c r="DC416" s="1"/>
      <c r="DD416" s="1"/>
    </row>
    <row r="417" spans="1:108" ht="15.5">
      <c r="A417" s="30">
        <v>63001</v>
      </c>
      <c r="B417" s="23" t="s">
        <v>496</v>
      </c>
      <c r="C417" s="37" t="s">
        <v>495</v>
      </c>
      <c r="D417" s="65">
        <v>1044.5126047248341</v>
      </c>
      <c r="E417" s="73">
        <v>1685.2285916489736</v>
      </c>
      <c r="F417" s="82">
        <f t="shared" si="12"/>
        <v>2729.7411963738077</v>
      </c>
      <c r="G417" s="26">
        <v>25838.04</v>
      </c>
      <c r="H417" s="26">
        <f t="shared" si="13"/>
        <v>28567.78119637381</v>
      </c>
      <c r="J417" s="20"/>
      <c r="K417" s="20"/>
      <c r="L417" s="87"/>
      <c r="M417" s="20"/>
      <c r="DC417" s="1"/>
      <c r="DD417" s="1"/>
    </row>
    <row r="418" spans="1:108" ht="15.5">
      <c r="A418" s="30">
        <v>63003</v>
      </c>
      <c r="B418" s="23" t="s">
        <v>497</v>
      </c>
      <c r="C418" s="37" t="s">
        <v>497</v>
      </c>
      <c r="D418" s="65">
        <v>1410.0920163785258</v>
      </c>
      <c r="E418" s="73">
        <v>2275.0585987261143</v>
      </c>
      <c r="F418" s="82">
        <f t="shared" si="12"/>
        <v>3685.1506151046401</v>
      </c>
      <c r="G418" s="26">
        <v>25838.04</v>
      </c>
      <c r="H418" s="26">
        <f t="shared" si="13"/>
        <v>29523.190615104642</v>
      </c>
      <c r="J418" s="20"/>
      <c r="K418" s="20"/>
      <c r="L418" s="87"/>
      <c r="M418" s="20"/>
      <c r="DC418" s="1"/>
      <c r="DD418" s="1"/>
    </row>
    <row r="419" spans="1:108" ht="15.5">
      <c r="A419" s="30">
        <v>63004</v>
      </c>
      <c r="B419" s="23" t="s">
        <v>498</v>
      </c>
      <c r="C419" s="37" t="s">
        <v>498</v>
      </c>
      <c r="D419" s="65">
        <v>1514.5432768510091</v>
      </c>
      <c r="E419" s="73">
        <v>2443.5814578910117</v>
      </c>
      <c r="F419" s="82">
        <f t="shared" si="12"/>
        <v>3958.1247347420208</v>
      </c>
      <c r="G419" s="26">
        <v>25838.04</v>
      </c>
      <c r="H419" s="26">
        <f t="shared" si="13"/>
        <v>29796.164734742022</v>
      </c>
      <c r="J419" s="20"/>
      <c r="K419" s="20"/>
      <c r="L419" s="87"/>
      <c r="M419" s="20"/>
      <c r="DC419" s="1"/>
      <c r="DD419" s="1"/>
    </row>
    <row r="420" spans="1:108" ht="15.5">
      <c r="A420" s="30">
        <v>63012</v>
      </c>
      <c r="B420" s="23" t="s">
        <v>499</v>
      </c>
      <c r="C420" s="37" t="s">
        <v>500</v>
      </c>
      <c r="D420" s="65">
        <v>626.70756283490027</v>
      </c>
      <c r="E420" s="73">
        <v>1011.1371549893843</v>
      </c>
      <c r="F420" s="82">
        <f t="shared" si="12"/>
        <v>1637.8447178242845</v>
      </c>
      <c r="G420" s="26">
        <v>25838.04</v>
      </c>
      <c r="H420" s="26">
        <f t="shared" si="13"/>
        <v>27475.884717824287</v>
      </c>
      <c r="J420" s="20"/>
      <c r="K420" s="20"/>
      <c r="L420" s="87"/>
      <c r="M420" s="20"/>
      <c r="DC420" s="1"/>
      <c r="DD420" s="1"/>
    </row>
    <row r="421" spans="1:108" ht="15.5">
      <c r="A421" s="30">
        <v>63013</v>
      </c>
      <c r="B421" s="23" t="s">
        <v>502</v>
      </c>
      <c r="C421" s="37" t="s">
        <v>501</v>
      </c>
      <c r="D421" s="65">
        <v>1410.0920163785258</v>
      </c>
      <c r="E421" s="73">
        <v>2275.0585987261143</v>
      </c>
      <c r="F421" s="82">
        <f t="shared" si="12"/>
        <v>3685.1506151046401</v>
      </c>
      <c r="G421" s="26">
        <v>25838.04</v>
      </c>
      <c r="H421" s="26">
        <f t="shared" si="13"/>
        <v>29523.190615104642</v>
      </c>
      <c r="J421" s="20"/>
      <c r="K421" s="20"/>
      <c r="L421" s="87"/>
      <c r="M421" s="20"/>
      <c r="DC421" s="1"/>
      <c r="DD421" s="1"/>
    </row>
    <row r="422" spans="1:108" ht="15.5">
      <c r="A422" s="30">
        <v>63020</v>
      </c>
      <c r="B422" s="23" t="s">
        <v>503</v>
      </c>
      <c r="C422" s="37" t="s">
        <v>503</v>
      </c>
      <c r="D422" s="65">
        <v>38333.612593401405</v>
      </c>
      <c r="E422" s="73">
        <v>61847.889313517335</v>
      </c>
      <c r="F422" s="82">
        <f t="shared" si="12"/>
        <v>100181.50190691874</v>
      </c>
      <c r="G422" s="26">
        <v>155028.24</v>
      </c>
      <c r="H422" s="26">
        <f t="shared" si="13"/>
        <v>255209.74190691873</v>
      </c>
      <c r="J422" s="20"/>
      <c r="K422" s="20"/>
      <c r="L422" s="87"/>
      <c r="M422" s="20"/>
      <c r="DC422" s="1"/>
      <c r="DD422" s="1"/>
    </row>
    <row r="423" spans="1:108" ht="15.5">
      <c r="A423" s="30">
        <v>63023</v>
      </c>
      <c r="B423" s="23" t="s">
        <v>504</v>
      </c>
      <c r="C423" s="37" t="s">
        <v>504</v>
      </c>
      <c r="D423" s="65">
        <v>23031.50293418259</v>
      </c>
      <c r="E423" s="73">
        <v>37159.290445859871</v>
      </c>
      <c r="F423" s="82">
        <f t="shared" si="12"/>
        <v>60190.793380042465</v>
      </c>
      <c r="G423" s="26">
        <v>155028.24</v>
      </c>
      <c r="H423" s="26">
        <f t="shared" si="13"/>
        <v>215219.03338004247</v>
      </c>
      <c r="J423" s="20"/>
      <c r="K423" s="20"/>
      <c r="L423" s="87"/>
      <c r="M423" s="20"/>
      <c r="DC423" s="1"/>
      <c r="DD423" s="1"/>
    </row>
    <row r="424" spans="1:108" ht="15.5">
      <c r="A424" s="30">
        <v>63035</v>
      </c>
      <c r="B424" s="23" t="s">
        <v>505</v>
      </c>
      <c r="C424" s="37" t="s">
        <v>505</v>
      </c>
      <c r="D424" s="65">
        <v>9400.613442523505</v>
      </c>
      <c r="E424" s="73">
        <v>15167.057324840764</v>
      </c>
      <c r="F424" s="82">
        <f t="shared" si="12"/>
        <v>24567.670767364267</v>
      </c>
      <c r="G424" s="26">
        <v>51676.08</v>
      </c>
      <c r="H424" s="26">
        <f t="shared" si="13"/>
        <v>76243.750767364269</v>
      </c>
      <c r="J424" s="20"/>
      <c r="K424" s="20"/>
      <c r="L424" s="87"/>
      <c r="M424" s="20"/>
      <c r="DC424" s="1"/>
      <c r="DD424" s="1"/>
    </row>
    <row r="425" spans="1:108" ht="15.5">
      <c r="A425" s="30">
        <v>63038</v>
      </c>
      <c r="B425" s="23" t="s">
        <v>506</v>
      </c>
      <c r="C425" s="37" t="s">
        <v>506</v>
      </c>
      <c r="D425" s="65">
        <v>2454.6046211033595</v>
      </c>
      <c r="E425" s="73">
        <v>3960.2871903750884</v>
      </c>
      <c r="F425" s="82">
        <f t="shared" si="12"/>
        <v>6414.8918114784483</v>
      </c>
      <c r="G425" s="26">
        <v>25838.04</v>
      </c>
      <c r="H425" s="26">
        <f t="shared" si="13"/>
        <v>32252.931811478447</v>
      </c>
      <c r="J425" s="20"/>
      <c r="K425" s="20"/>
      <c r="L425" s="87"/>
      <c r="M425" s="20"/>
      <c r="DC425" s="1"/>
      <c r="DD425" s="1"/>
    </row>
    <row r="426" spans="1:108" ht="15.5">
      <c r="A426" s="30">
        <v>63040</v>
      </c>
      <c r="B426" s="23" t="s">
        <v>507</v>
      </c>
      <c r="C426" s="37" t="s">
        <v>508</v>
      </c>
      <c r="D426" s="65">
        <v>10288.449156539615</v>
      </c>
      <c r="E426" s="73">
        <v>16599.501627742389</v>
      </c>
      <c r="F426" s="82">
        <f t="shared" si="12"/>
        <v>26887.950784282002</v>
      </c>
      <c r="G426" s="26">
        <v>51676.08</v>
      </c>
      <c r="H426" s="26">
        <f t="shared" si="13"/>
        <v>78564.030784282004</v>
      </c>
      <c r="J426" s="20"/>
      <c r="K426" s="20"/>
      <c r="L426" s="87"/>
      <c r="M426" s="20"/>
      <c r="DC426" s="1"/>
      <c r="DD426" s="1"/>
    </row>
    <row r="427" spans="1:108" ht="15.5">
      <c r="A427" s="30">
        <v>63045</v>
      </c>
      <c r="B427" s="23" t="s">
        <v>509</v>
      </c>
      <c r="C427" s="37" t="s">
        <v>509</v>
      </c>
      <c r="D427" s="65">
        <v>887.8357140161088</v>
      </c>
      <c r="E427" s="73">
        <v>1432.4443029016277</v>
      </c>
      <c r="F427" s="82">
        <f t="shared" si="12"/>
        <v>2320.2800169177362</v>
      </c>
      <c r="G427" s="26">
        <v>25838.04</v>
      </c>
      <c r="H427" s="26">
        <f t="shared" si="13"/>
        <v>28158.320016917736</v>
      </c>
      <c r="J427" s="20"/>
      <c r="K427" s="20"/>
      <c r="L427" s="87"/>
      <c r="M427" s="20"/>
      <c r="DC427" s="1"/>
      <c r="DD427" s="1"/>
    </row>
    <row r="428" spans="1:108" ht="15.5">
      <c r="A428" s="30">
        <v>63046</v>
      </c>
      <c r="B428" s="23" t="s">
        <v>511</v>
      </c>
      <c r="C428" s="37" t="s">
        <v>510</v>
      </c>
      <c r="D428" s="65">
        <v>3133.5378141745023</v>
      </c>
      <c r="E428" s="73">
        <v>5055.6857749469209</v>
      </c>
      <c r="F428" s="82">
        <f t="shared" si="12"/>
        <v>8189.2235891214232</v>
      </c>
      <c r="G428" s="26">
        <v>25838.04</v>
      </c>
      <c r="H428" s="26">
        <f t="shared" si="13"/>
        <v>34027.263589121423</v>
      </c>
      <c r="J428" s="20"/>
      <c r="K428" s="20"/>
      <c r="L428" s="87"/>
      <c r="M428" s="20"/>
      <c r="DC428" s="1"/>
      <c r="DD428" s="1"/>
    </row>
    <row r="429" spans="1:108" ht="15.5">
      <c r="A429" s="30">
        <v>63048</v>
      </c>
      <c r="B429" s="23" t="s">
        <v>512</v>
      </c>
      <c r="C429" s="37" t="s">
        <v>512</v>
      </c>
      <c r="D429" s="65">
        <v>1357.866386142284</v>
      </c>
      <c r="E429" s="73">
        <v>2190.797169143666</v>
      </c>
      <c r="F429" s="82">
        <f t="shared" si="12"/>
        <v>3548.6635552859498</v>
      </c>
      <c r="G429" s="26">
        <v>25838.04</v>
      </c>
      <c r="H429" s="26">
        <f t="shared" si="13"/>
        <v>29386.703555285952</v>
      </c>
      <c r="J429" s="20"/>
      <c r="K429" s="20"/>
      <c r="L429" s="87"/>
      <c r="M429" s="20"/>
      <c r="DC429" s="1"/>
      <c r="DD429" s="1"/>
    </row>
    <row r="430" spans="1:108" ht="15.5">
      <c r="A430" s="30">
        <v>63049</v>
      </c>
      <c r="B430" s="23" t="s">
        <v>513</v>
      </c>
      <c r="C430" s="37" t="s">
        <v>513</v>
      </c>
      <c r="D430" s="65">
        <v>10967.382349610758</v>
      </c>
      <c r="E430" s="73">
        <v>17694.900212314224</v>
      </c>
      <c r="F430" s="82">
        <f t="shared" si="12"/>
        <v>28662.282561924982</v>
      </c>
      <c r="G430" s="26">
        <v>51676.08</v>
      </c>
      <c r="H430" s="26">
        <f t="shared" si="13"/>
        <v>80338.36256192498</v>
      </c>
      <c r="J430" s="20"/>
      <c r="K430" s="20"/>
      <c r="L430" s="87"/>
      <c r="M430" s="20"/>
      <c r="DC430" s="1"/>
      <c r="DD430" s="1"/>
    </row>
    <row r="431" spans="1:108" ht="15.5">
      <c r="A431" s="30">
        <v>63057</v>
      </c>
      <c r="B431" s="23" t="s">
        <v>514</v>
      </c>
      <c r="C431" s="37" t="s">
        <v>514</v>
      </c>
      <c r="D431" s="65">
        <v>1618.9945373234925</v>
      </c>
      <c r="E431" s="73">
        <v>2612.1043170559092</v>
      </c>
      <c r="F431" s="82">
        <f t="shared" si="12"/>
        <v>4231.0988543794019</v>
      </c>
      <c r="G431" s="26">
        <v>25838.04</v>
      </c>
      <c r="H431" s="26">
        <f t="shared" si="13"/>
        <v>30069.138854379402</v>
      </c>
      <c r="J431" s="20"/>
      <c r="K431" s="20"/>
      <c r="L431" s="87"/>
      <c r="M431" s="20"/>
      <c r="DC431" s="1"/>
      <c r="DD431" s="1"/>
    </row>
    <row r="432" spans="1:108" ht="15.5">
      <c r="A432" s="30">
        <v>63058</v>
      </c>
      <c r="B432" s="23" t="s">
        <v>515</v>
      </c>
      <c r="C432" s="37" t="s">
        <v>515</v>
      </c>
      <c r="D432" s="65">
        <v>5483.691174805379</v>
      </c>
      <c r="E432" s="73">
        <v>8847.4501061571118</v>
      </c>
      <c r="F432" s="82">
        <f t="shared" si="12"/>
        <v>14331.141280962491</v>
      </c>
      <c r="G432" s="26">
        <v>51676.08</v>
      </c>
      <c r="H432" s="26">
        <f t="shared" si="13"/>
        <v>66007.221280962491</v>
      </c>
      <c r="J432" s="20"/>
      <c r="K432" s="20"/>
      <c r="L432" s="87"/>
      <c r="M432" s="20"/>
      <c r="DC432" s="1"/>
      <c r="DD432" s="1"/>
    </row>
    <row r="433" spans="1:108" ht="15.5">
      <c r="A433" s="30">
        <v>63061</v>
      </c>
      <c r="B433" s="23" t="s">
        <v>516</v>
      </c>
      <c r="C433" s="37" t="s">
        <v>516</v>
      </c>
      <c r="D433" s="65">
        <v>5379.2399143328948</v>
      </c>
      <c r="E433" s="73">
        <v>8678.9272469922144</v>
      </c>
      <c r="F433" s="82">
        <f t="shared" si="12"/>
        <v>14058.167161325109</v>
      </c>
      <c r="G433" s="26">
        <v>25838.04</v>
      </c>
      <c r="H433" s="26">
        <f t="shared" si="13"/>
        <v>39896.20716132511</v>
      </c>
      <c r="J433" s="20"/>
      <c r="K433" s="20"/>
      <c r="L433" s="87"/>
      <c r="M433" s="20"/>
      <c r="DC433" s="1"/>
      <c r="DD433" s="1"/>
    </row>
    <row r="434" spans="1:108" ht="15.5">
      <c r="A434" s="30">
        <v>63067</v>
      </c>
      <c r="B434" s="23" t="s">
        <v>517</v>
      </c>
      <c r="C434" s="37" t="s">
        <v>518</v>
      </c>
      <c r="D434" s="65">
        <v>3237.989074646985</v>
      </c>
      <c r="E434" s="73">
        <v>5224.2086341118184</v>
      </c>
      <c r="F434" s="82">
        <f t="shared" si="12"/>
        <v>8462.1977087588039</v>
      </c>
      <c r="G434" s="26">
        <v>25838.04</v>
      </c>
      <c r="H434" s="26">
        <f t="shared" si="13"/>
        <v>34300.237708758803</v>
      </c>
      <c r="J434" s="20"/>
      <c r="K434" s="20"/>
      <c r="L434" s="87"/>
      <c r="M434" s="20"/>
      <c r="DC434" s="1"/>
      <c r="DD434" s="1"/>
    </row>
    <row r="435" spans="1:108" ht="15.5">
      <c r="A435" s="30">
        <v>63072</v>
      </c>
      <c r="B435" s="23" t="s">
        <v>519</v>
      </c>
      <c r="C435" s="37" t="s">
        <v>519</v>
      </c>
      <c r="D435" s="65">
        <v>11541.864282209415</v>
      </c>
      <c r="E435" s="73">
        <v>18621.775937721159</v>
      </c>
      <c r="F435" s="82">
        <f t="shared" si="12"/>
        <v>30163.640219930574</v>
      </c>
      <c r="G435" s="26">
        <v>51676.08</v>
      </c>
      <c r="H435" s="26">
        <f t="shared" si="13"/>
        <v>81839.720219930576</v>
      </c>
      <c r="J435" s="20"/>
      <c r="K435" s="20"/>
      <c r="L435" s="87"/>
      <c r="M435" s="20"/>
      <c r="DC435" s="1"/>
      <c r="DD435" s="1"/>
    </row>
    <row r="436" spans="1:108" ht="15.5">
      <c r="A436" s="30">
        <v>63073</v>
      </c>
      <c r="B436" s="23" t="s">
        <v>520</v>
      </c>
      <c r="C436" s="37" t="s">
        <v>520</v>
      </c>
      <c r="D436" s="65">
        <v>5640.3680655141034</v>
      </c>
      <c r="E436" s="73">
        <v>9100.2343949044571</v>
      </c>
      <c r="F436" s="82">
        <f t="shared" si="12"/>
        <v>14740.60246041856</v>
      </c>
      <c r="G436" s="26">
        <v>25838.04</v>
      </c>
      <c r="H436" s="26">
        <f t="shared" si="13"/>
        <v>40578.642460418559</v>
      </c>
      <c r="J436" s="20"/>
      <c r="K436" s="20"/>
      <c r="L436" s="87"/>
      <c r="M436" s="20"/>
      <c r="DC436" s="1"/>
      <c r="DD436" s="1"/>
    </row>
    <row r="437" spans="1:108" ht="15.5">
      <c r="A437" s="30">
        <v>63075</v>
      </c>
      <c r="B437" s="23" t="s">
        <v>521</v>
      </c>
      <c r="C437" s="37" t="s">
        <v>521</v>
      </c>
      <c r="D437" s="65">
        <v>1201.1894954335592</v>
      </c>
      <c r="E437" s="73">
        <v>1938.0128803963198</v>
      </c>
      <c r="F437" s="82">
        <f t="shared" si="12"/>
        <v>3139.2023758298792</v>
      </c>
      <c r="G437" s="26">
        <v>25838.04</v>
      </c>
      <c r="H437" s="26">
        <f t="shared" si="13"/>
        <v>28977.242375829879</v>
      </c>
      <c r="J437" s="20"/>
      <c r="K437" s="20"/>
      <c r="L437" s="87"/>
      <c r="M437" s="20"/>
      <c r="DC437" s="1"/>
      <c r="DD437" s="1"/>
    </row>
    <row r="438" spans="1:108" ht="15.5">
      <c r="A438" s="30">
        <v>63076</v>
      </c>
      <c r="B438" s="23" t="s">
        <v>522</v>
      </c>
      <c r="C438" s="37" t="s">
        <v>522</v>
      </c>
      <c r="D438" s="65">
        <v>4073.5991584268522</v>
      </c>
      <c r="E438" s="73">
        <v>6572.3915074309971</v>
      </c>
      <c r="F438" s="82">
        <f t="shared" si="12"/>
        <v>10645.990665857849</v>
      </c>
      <c r="G438" s="26">
        <v>51676.08</v>
      </c>
      <c r="H438" s="26">
        <f t="shared" si="13"/>
        <v>62322.070665857849</v>
      </c>
      <c r="J438" s="20"/>
      <c r="K438" s="20"/>
      <c r="L438" s="87"/>
      <c r="M438" s="20"/>
      <c r="DC438" s="1"/>
      <c r="DD438" s="1"/>
    </row>
    <row r="439" spans="1:108" ht="15.5">
      <c r="A439" s="31">
        <v>63079</v>
      </c>
      <c r="B439" s="43" t="s">
        <v>523</v>
      </c>
      <c r="C439" s="38" t="s">
        <v>523</v>
      </c>
      <c r="D439" s="65">
        <v>111188.36677295857</v>
      </c>
      <c r="E439" s="73">
        <v>179392.58358103325</v>
      </c>
      <c r="F439" s="82">
        <f t="shared" si="12"/>
        <v>290580.95035399182</v>
      </c>
      <c r="G439" s="26">
        <v>413408.64</v>
      </c>
      <c r="H439" s="26">
        <f t="shared" si="13"/>
        <v>703989.59035399184</v>
      </c>
      <c r="J439" s="20"/>
      <c r="K439" s="20"/>
      <c r="L439" s="87"/>
      <c r="M439" s="20"/>
      <c r="DC439" s="1"/>
      <c r="DD439" s="1"/>
    </row>
    <row r="440" spans="1:108" ht="15.5">
      <c r="A440" s="30">
        <v>63080</v>
      </c>
      <c r="B440" s="23" t="s">
        <v>525</v>
      </c>
      <c r="C440" s="37" t="s">
        <v>524</v>
      </c>
      <c r="D440" s="65">
        <v>2715.732772284568</v>
      </c>
      <c r="E440" s="73">
        <v>4381.594338287332</v>
      </c>
      <c r="F440" s="82">
        <f t="shared" si="12"/>
        <v>7097.3271105718995</v>
      </c>
      <c r="G440" s="26">
        <v>25838.04</v>
      </c>
      <c r="H440" s="26">
        <f t="shared" si="13"/>
        <v>32935.367110571897</v>
      </c>
      <c r="J440" s="20"/>
      <c r="K440" s="20"/>
      <c r="L440" s="87"/>
      <c r="M440" s="20"/>
      <c r="DC440" s="1"/>
      <c r="DD440" s="1"/>
    </row>
    <row r="441" spans="1:108" ht="15.5">
      <c r="A441" s="30">
        <v>63084</v>
      </c>
      <c r="B441" s="23" t="s">
        <v>526</v>
      </c>
      <c r="C441" s="37" t="s">
        <v>526</v>
      </c>
      <c r="D441" s="65">
        <v>5849.2705864590707</v>
      </c>
      <c r="E441" s="73">
        <v>9437.280113234252</v>
      </c>
      <c r="F441" s="82">
        <f t="shared" si="12"/>
        <v>15286.550699693322</v>
      </c>
      <c r="G441" s="26">
        <v>51676.08</v>
      </c>
      <c r="H441" s="26">
        <f t="shared" si="13"/>
        <v>66962.630699693327</v>
      </c>
      <c r="J441" s="20"/>
      <c r="K441" s="20"/>
      <c r="L441" s="87"/>
      <c r="M441" s="20"/>
      <c r="DC441" s="1"/>
      <c r="DD441" s="1"/>
    </row>
    <row r="442" spans="1:108" ht="15.5">
      <c r="A442" s="30">
        <v>63086</v>
      </c>
      <c r="B442" s="23" t="s">
        <v>527</v>
      </c>
      <c r="C442" s="37" t="s">
        <v>527</v>
      </c>
      <c r="D442" s="65">
        <v>1096.7382349610755</v>
      </c>
      <c r="E442" s="73">
        <v>1769.4900212314224</v>
      </c>
      <c r="F442" s="82">
        <f t="shared" si="12"/>
        <v>2866.2282561924976</v>
      </c>
      <c r="G442" s="26">
        <v>25838.04</v>
      </c>
      <c r="H442" s="26">
        <f t="shared" si="13"/>
        <v>28704.268256192499</v>
      </c>
      <c r="J442" s="20"/>
      <c r="K442" s="20"/>
      <c r="L442" s="87"/>
      <c r="M442" s="20"/>
      <c r="DC442" s="1"/>
      <c r="DD442" s="1"/>
    </row>
    <row r="443" spans="1:108" ht="15.5">
      <c r="A443" s="30">
        <v>63087</v>
      </c>
      <c r="B443" s="23" t="s">
        <v>528</v>
      </c>
      <c r="C443" s="37" t="s">
        <v>528</v>
      </c>
      <c r="D443" s="65">
        <v>522.25630236241705</v>
      </c>
      <c r="E443" s="73">
        <v>842.61429582448682</v>
      </c>
      <c r="F443" s="82">
        <f t="shared" si="12"/>
        <v>1364.8705981869039</v>
      </c>
      <c r="G443" s="26">
        <v>25838.04</v>
      </c>
      <c r="H443" s="26">
        <f t="shared" si="13"/>
        <v>27202.910598186903</v>
      </c>
      <c r="J443" s="20"/>
      <c r="K443" s="20"/>
      <c r="L443" s="87"/>
      <c r="M443" s="20"/>
      <c r="DC443" s="1"/>
      <c r="DD443" s="1"/>
    </row>
    <row r="444" spans="1:108" ht="15.5">
      <c r="A444" s="30">
        <v>63088</v>
      </c>
      <c r="B444" s="23" t="s">
        <v>529</v>
      </c>
      <c r="C444" s="37" t="s">
        <v>529</v>
      </c>
      <c r="D444" s="65">
        <v>2454.6046211033595</v>
      </c>
      <c r="E444" s="73">
        <v>3960.2871903750884</v>
      </c>
      <c r="F444" s="82">
        <f t="shared" si="12"/>
        <v>6414.8918114784483</v>
      </c>
      <c r="G444" s="26">
        <v>51676.08</v>
      </c>
      <c r="H444" s="26">
        <f t="shared" si="13"/>
        <v>58090.971811478448</v>
      </c>
      <c r="J444" s="20"/>
      <c r="K444" s="20"/>
      <c r="L444" s="87"/>
      <c r="M444" s="20"/>
      <c r="DC444" s="1"/>
      <c r="DD444" s="1"/>
    </row>
    <row r="445" spans="1:108" ht="15.5">
      <c r="A445" s="30">
        <v>63089</v>
      </c>
      <c r="B445" s="23" t="s">
        <v>530</v>
      </c>
      <c r="C445" s="37" t="s">
        <v>530</v>
      </c>
      <c r="D445" s="65">
        <v>1096.7382349610755</v>
      </c>
      <c r="E445" s="73">
        <v>1769.4900212314224</v>
      </c>
      <c r="F445" s="82">
        <f t="shared" si="12"/>
        <v>2866.2282561924976</v>
      </c>
      <c r="G445" s="26">
        <v>25838.04</v>
      </c>
      <c r="H445" s="26">
        <f t="shared" si="13"/>
        <v>28704.268256192499</v>
      </c>
      <c r="J445" s="20"/>
      <c r="K445" s="20"/>
      <c r="L445" s="87"/>
      <c r="M445" s="20"/>
      <c r="DC445" s="1"/>
      <c r="DD445" s="1"/>
    </row>
    <row r="446" spans="1:108" ht="15.5">
      <c r="A446" s="30">
        <v>64008</v>
      </c>
      <c r="B446" s="23" t="s">
        <v>531</v>
      </c>
      <c r="C446" s="37" t="s">
        <v>531</v>
      </c>
      <c r="D446" s="65">
        <v>940.06134425235052</v>
      </c>
      <c r="E446" s="73">
        <v>1516.7057324840764</v>
      </c>
      <c r="F446" s="82">
        <f t="shared" si="12"/>
        <v>2456.767076736427</v>
      </c>
      <c r="G446" s="26">
        <v>25838.04</v>
      </c>
      <c r="H446" s="26">
        <f t="shared" si="13"/>
        <v>28294.807076736426</v>
      </c>
      <c r="J446" s="20"/>
      <c r="K446" s="20"/>
      <c r="L446" s="87"/>
      <c r="M446" s="20"/>
      <c r="DC446" s="1"/>
      <c r="DD446" s="1"/>
    </row>
    <row r="447" spans="1:108" ht="15.5">
      <c r="A447" s="30">
        <v>64015</v>
      </c>
      <c r="B447" s="23" t="s">
        <v>532</v>
      </c>
      <c r="C447" s="37" t="s">
        <v>532</v>
      </c>
      <c r="D447" s="65">
        <v>1357.866386142284</v>
      </c>
      <c r="E447" s="73">
        <v>2190.797169143666</v>
      </c>
      <c r="F447" s="82">
        <f t="shared" si="12"/>
        <v>3548.6635552859498</v>
      </c>
      <c r="G447" s="26">
        <v>25838.04</v>
      </c>
      <c r="H447" s="26">
        <f t="shared" si="13"/>
        <v>29386.703555285952</v>
      </c>
      <c r="J447" s="20"/>
      <c r="K447" s="20"/>
      <c r="L447" s="87"/>
      <c r="M447" s="20"/>
      <c r="DC447" s="1"/>
      <c r="DD447" s="1"/>
    </row>
    <row r="448" spans="1:108" ht="15.5">
      <c r="A448" s="30">
        <v>64021</v>
      </c>
      <c r="B448" s="23" t="s">
        <v>533</v>
      </c>
      <c r="C448" s="37" t="s">
        <v>533</v>
      </c>
      <c r="D448" s="65">
        <v>522.25630236241705</v>
      </c>
      <c r="E448" s="73">
        <v>842.61429582448682</v>
      </c>
      <c r="F448" s="82">
        <f t="shared" si="12"/>
        <v>1364.8705981869039</v>
      </c>
      <c r="G448" s="26">
        <v>25838.04</v>
      </c>
      <c r="H448" s="26">
        <f t="shared" si="13"/>
        <v>27202.910598186903</v>
      </c>
      <c r="J448" s="20"/>
      <c r="K448" s="20"/>
      <c r="L448" s="87"/>
      <c r="M448" s="20"/>
      <c r="DC448" s="1"/>
      <c r="DD448" s="1"/>
    </row>
    <row r="449" spans="1:108" ht="15.5">
      <c r="A449" s="30">
        <v>64023</v>
      </c>
      <c r="B449" s="23" t="s">
        <v>534</v>
      </c>
      <c r="C449" s="37" t="s">
        <v>534</v>
      </c>
      <c r="D449" s="65">
        <v>365.57941165369192</v>
      </c>
      <c r="E449" s="73">
        <v>589.83000707714075</v>
      </c>
      <c r="F449" s="82">
        <f t="shared" si="12"/>
        <v>955.40941873083261</v>
      </c>
      <c r="G449" s="26">
        <v>25838.04</v>
      </c>
      <c r="H449" s="26">
        <f t="shared" si="13"/>
        <v>26793.449418730834</v>
      </c>
      <c r="J449" s="20"/>
      <c r="K449" s="20"/>
      <c r="L449" s="87"/>
      <c r="M449" s="20"/>
      <c r="DC449" s="1"/>
      <c r="DD449" s="1"/>
    </row>
    <row r="450" spans="1:108" ht="15.5">
      <c r="A450" s="30">
        <v>64025</v>
      </c>
      <c r="B450" s="23" t="s">
        <v>535</v>
      </c>
      <c r="C450" s="37" t="s">
        <v>535</v>
      </c>
      <c r="D450" s="65">
        <v>417.80504188993359</v>
      </c>
      <c r="E450" s="73">
        <v>674.09143665958948</v>
      </c>
      <c r="F450" s="82">
        <f t="shared" si="12"/>
        <v>1091.8964785495232</v>
      </c>
      <c r="G450" s="26">
        <v>25838.04</v>
      </c>
      <c r="H450" s="26">
        <f t="shared" si="13"/>
        <v>26929.936478549524</v>
      </c>
      <c r="J450" s="20"/>
      <c r="K450" s="20"/>
      <c r="L450" s="87"/>
      <c r="M450" s="20"/>
      <c r="DC450" s="1"/>
      <c r="DD450" s="1"/>
    </row>
    <row r="451" spans="1:108" ht="15.5">
      <c r="A451" s="30">
        <v>64029</v>
      </c>
      <c r="B451" s="23" t="s">
        <v>536</v>
      </c>
      <c r="C451" s="37" t="s">
        <v>536</v>
      </c>
      <c r="D451" s="65">
        <v>835.61008377986718</v>
      </c>
      <c r="E451" s="73">
        <v>1348.182873319179</v>
      </c>
      <c r="F451" s="82">
        <f t="shared" si="12"/>
        <v>2183.7929570990464</v>
      </c>
      <c r="G451" s="26">
        <v>25838.04</v>
      </c>
      <c r="H451" s="26">
        <f t="shared" si="13"/>
        <v>28021.832957099046</v>
      </c>
      <c r="J451" s="20"/>
      <c r="K451" s="20"/>
      <c r="L451" s="87"/>
      <c r="M451" s="20"/>
      <c r="DC451" s="1"/>
      <c r="DD451" s="1"/>
    </row>
    <row r="452" spans="1:108" s="9" customFormat="1" ht="15.5">
      <c r="A452" s="30">
        <v>64034</v>
      </c>
      <c r="B452" s="23" t="s">
        <v>538</v>
      </c>
      <c r="C452" s="37" t="s">
        <v>537</v>
      </c>
      <c r="D452" s="65">
        <v>7624.9420144912874</v>
      </c>
      <c r="E452" s="73">
        <v>12302.168719037509</v>
      </c>
      <c r="F452" s="82">
        <f t="shared" ref="F452:F515" si="14">D452+E452</f>
        <v>19927.110733528796</v>
      </c>
      <c r="G452" s="26">
        <v>51676.08</v>
      </c>
      <c r="H452" s="26">
        <f t="shared" ref="H452:H515" si="15">G452+F452</f>
        <v>71603.190733528798</v>
      </c>
      <c r="I452" s="8"/>
      <c r="J452" s="20"/>
      <c r="K452" s="20"/>
      <c r="L452" s="87"/>
      <c r="M452" s="20"/>
      <c r="N452" s="8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</row>
    <row r="453" spans="1:108" ht="15.5">
      <c r="A453" s="30">
        <v>64047</v>
      </c>
      <c r="B453" s="23" t="s">
        <v>540</v>
      </c>
      <c r="C453" s="37" t="s">
        <v>539</v>
      </c>
      <c r="D453" s="65">
        <v>887.8357140161088</v>
      </c>
      <c r="E453" s="73">
        <v>1432.4443029016277</v>
      </c>
      <c r="F453" s="82">
        <f t="shared" si="14"/>
        <v>2320.2800169177362</v>
      </c>
      <c r="G453" s="26">
        <v>25838.04</v>
      </c>
      <c r="H453" s="26">
        <f t="shared" si="15"/>
        <v>28158.320016917736</v>
      </c>
      <c r="J453" s="20"/>
      <c r="K453" s="20"/>
      <c r="L453" s="87"/>
      <c r="M453" s="20"/>
      <c r="DC453" s="1"/>
      <c r="DD453" s="1"/>
    </row>
    <row r="454" spans="1:108" ht="15.5">
      <c r="A454" s="30">
        <v>64056</v>
      </c>
      <c r="B454" s="23" t="s">
        <v>542</v>
      </c>
      <c r="C454" s="37" t="s">
        <v>541</v>
      </c>
      <c r="D454" s="65">
        <v>1305.6407559060426</v>
      </c>
      <c r="E454" s="73">
        <v>2106.5357395612173</v>
      </c>
      <c r="F454" s="82">
        <f t="shared" si="14"/>
        <v>3412.1764954672599</v>
      </c>
      <c r="G454" s="26">
        <v>25838.04</v>
      </c>
      <c r="H454" s="26">
        <f t="shared" si="15"/>
        <v>29250.216495467263</v>
      </c>
      <c r="J454" s="20"/>
      <c r="K454" s="20"/>
      <c r="L454" s="87"/>
      <c r="M454" s="20"/>
      <c r="DC454" s="1"/>
      <c r="DD454" s="1"/>
    </row>
    <row r="455" spans="1:108" ht="15.5">
      <c r="A455" s="30">
        <v>64063</v>
      </c>
      <c r="B455" s="23" t="s">
        <v>543</v>
      </c>
      <c r="C455" s="37" t="s">
        <v>543</v>
      </c>
      <c r="D455" s="65">
        <v>1201.1894954335592</v>
      </c>
      <c r="E455" s="73">
        <v>1938.0128803963198</v>
      </c>
      <c r="F455" s="82">
        <f t="shared" si="14"/>
        <v>3139.2023758298792</v>
      </c>
      <c r="G455" s="26">
        <v>25838.04</v>
      </c>
      <c r="H455" s="26">
        <f t="shared" si="15"/>
        <v>28977.242375829879</v>
      </c>
      <c r="J455" s="20"/>
      <c r="K455" s="20"/>
      <c r="L455" s="87"/>
      <c r="M455" s="20"/>
      <c r="DC455" s="1"/>
      <c r="DD455" s="1"/>
    </row>
    <row r="456" spans="1:108" ht="15.5">
      <c r="A456" s="30">
        <v>64065</v>
      </c>
      <c r="B456" s="23" t="s">
        <v>544</v>
      </c>
      <c r="C456" s="37" t="s">
        <v>544</v>
      </c>
      <c r="D456" s="65">
        <v>3708.0197467731605</v>
      </c>
      <c r="E456" s="73">
        <v>5982.5615003538569</v>
      </c>
      <c r="F456" s="82">
        <f t="shared" si="14"/>
        <v>9690.5812471270183</v>
      </c>
      <c r="G456" s="26">
        <v>25838.04</v>
      </c>
      <c r="H456" s="26">
        <f t="shared" si="15"/>
        <v>35528.621247127019</v>
      </c>
      <c r="J456" s="20"/>
      <c r="K456" s="20"/>
      <c r="L456" s="87"/>
      <c r="M456" s="20"/>
      <c r="DC456" s="1"/>
      <c r="DD456" s="1"/>
    </row>
    <row r="457" spans="1:108" ht="15.5">
      <c r="A457" s="30">
        <v>64074</v>
      </c>
      <c r="B457" s="23" t="s">
        <v>546</v>
      </c>
      <c r="C457" s="37" t="s">
        <v>545</v>
      </c>
      <c r="D457" s="65">
        <v>5953.721846931553</v>
      </c>
      <c r="E457" s="73">
        <v>9605.8029723991494</v>
      </c>
      <c r="F457" s="82">
        <f t="shared" si="14"/>
        <v>15559.524819330702</v>
      </c>
      <c r="G457" s="26">
        <v>51676.08</v>
      </c>
      <c r="H457" s="26">
        <f t="shared" si="15"/>
        <v>67235.604819330707</v>
      </c>
      <c r="J457" s="20"/>
      <c r="K457" s="20"/>
      <c r="L457" s="87"/>
      <c r="M457" s="20"/>
      <c r="DC457" s="1"/>
      <c r="DD457" s="1"/>
    </row>
    <row r="458" spans="1:108" ht="15.5">
      <c r="A458" s="30">
        <v>64075</v>
      </c>
      <c r="B458" s="23" t="s">
        <v>547</v>
      </c>
      <c r="C458" s="37" t="s">
        <v>547</v>
      </c>
      <c r="D458" s="65">
        <v>626.70756283490027</v>
      </c>
      <c r="E458" s="73">
        <v>1011.1371549893843</v>
      </c>
      <c r="F458" s="82">
        <f t="shared" si="14"/>
        <v>1637.8447178242845</v>
      </c>
      <c r="G458" s="26">
        <v>25838.04</v>
      </c>
      <c r="H458" s="26">
        <f t="shared" si="15"/>
        <v>27475.884717824287</v>
      </c>
      <c r="J458" s="20"/>
      <c r="K458" s="20"/>
      <c r="L458" s="87"/>
      <c r="M458" s="20"/>
      <c r="DC458" s="1"/>
      <c r="DD458" s="1"/>
    </row>
    <row r="459" spans="1:108" ht="15.5">
      <c r="A459" s="30">
        <v>64076</v>
      </c>
      <c r="B459" s="23" t="s">
        <v>548</v>
      </c>
      <c r="C459" s="37" t="s">
        <v>548</v>
      </c>
      <c r="D459" s="65">
        <v>835.61008377986718</v>
      </c>
      <c r="E459" s="73">
        <v>1348.182873319179</v>
      </c>
      <c r="F459" s="82">
        <f t="shared" si="14"/>
        <v>2183.7929570990464</v>
      </c>
      <c r="G459" s="26">
        <v>25838.04</v>
      </c>
      <c r="H459" s="26">
        <f t="shared" si="15"/>
        <v>28021.832957099046</v>
      </c>
      <c r="J459" s="20"/>
      <c r="K459" s="20"/>
      <c r="L459" s="87"/>
      <c r="M459" s="20"/>
      <c r="DC459" s="1"/>
      <c r="DD459" s="1"/>
    </row>
    <row r="460" spans="1:108" ht="15.5">
      <c r="A460" s="30">
        <v>71002</v>
      </c>
      <c r="B460" s="23" t="s">
        <v>549</v>
      </c>
      <c r="C460" s="37" t="s">
        <v>549</v>
      </c>
      <c r="D460" s="65">
        <v>678.933193071142</v>
      </c>
      <c r="E460" s="73">
        <v>1095.398584571833</v>
      </c>
      <c r="F460" s="82">
        <f t="shared" si="14"/>
        <v>1774.3317776429749</v>
      </c>
      <c r="G460" s="26">
        <v>25838.04</v>
      </c>
      <c r="H460" s="26">
        <f t="shared" si="15"/>
        <v>27612.371777642977</v>
      </c>
      <c r="J460" s="20"/>
      <c r="K460" s="20"/>
      <c r="L460" s="87"/>
      <c r="M460" s="20"/>
      <c r="DC460" s="1"/>
      <c r="DD460" s="1"/>
    </row>
    <row r="461" spans="1:108" ht="15.5">
      <c r="A461" s="30">
        <v>71004</v>
      </c>
      <c r="B461" s="23" t="s">
        <v>550</v>
      </c>
      <c r="C461" s="37" t="s">
        <v>550</v>
      </c>
      <c r="D461" s="65">
        <v>11228.510500791965</v>
      </c>
      <c r="E461" s="73">
        <v>18116.207360226468</v>
      </c>
      <c r="F461" s="82">
        <f t="shared" si="14"/>
        <v>29344.717861018435</v>
      </c>
      <c r="G461" s="26">
        <v>155028.24</v>
      </c>
      <c r="H461" s="26">
        <f t="shared" si="15"/>
        <v>184372.95786101843</v>
      </c>
      <c r="J461" s="20"/>
      <c r="K461" s="20"/>
      <c r="L461" s="87"/>
      <c r="M461" s="20"/>
      <c r="DC461" s="1"/>
      <c r="DD461" s="1"/>
    </row>
    <row r="462" spans="1:108" ht="15.5">
      <c r="A462" s="30">
        <v>71011</v>
      </c>
      <c r="B462" s="23" t="s">
        <v>551</v>
      </c>
      <c r="C462" s="37" t="s">
        <v>551</v>
      </c>
      <c r="D462" s="65">
        <v>3290.2147048832267</v>
      </c>
      <c r="E462" s="73">
        <v>5308.4700636942671</v>
      </c>
      <c r="F462" s="82">
        <f t="shared" si="14"/>
        <v>8598.6847685774937</v>
      </c>
      <c r="G462" s="26">
        <v>51676.08</v>
      </c>
      <c r="H462" s="26">
        <f t="shared" si="15"/>
        <v>60274.764768577494</v>
      </c>
      <c r="J462" s="20"/>
      <c r="K462" s="20"/>
      <c r="L462" s="87"/>
      <c r="M462" s="20"/>
      <c r="DC462" s="1"/>
      <c r="DD462" s="1"/>
    </row>
    <row r="463" spans="1:108" ht="15.5">
      <c r="A463" s="30">
        <v>71016</v>
      </c>
      <c r="B463" s="23" t="s">
        <v>552</v>
      </c>
      <c r="C463" s="37" t="s">
        <v>552</v>
      </c>
      <c r="D463" s="65">
        <v>21203.605875914127</v>
      </c>
      <c r="E463" s="73">
        <v>34210.140410474167</v>
      </c>
      <c r="F463" s="82">
        <f t="shared" si="14"/>
        <v>55413.746286388297</v>
      </c>
      <c r="G463" s="26">
        <v>258380.40000000002</v>
      </c>
      <c r="H463" s="26">
        <f t="shared" si="15"/>
        <v>313794.14628638834</v>
      </c>
      <c r="J463" s="20"/>
      <c r="K463" s="20"/>
      <c r="L463" s="87"/>
      <c r="M463" s="20"/>
      <c r="DC463" s="1"/>
      <c r="DD463" s="1"/>
    </row>
    <row r="464" spans="1:108" ht="15.5">
      <c r="A464" s="30">
        <v>71017</v>
      </c>
      <c r="B464" s="23" t="s">
        <v>553</v>
      </c>
      <c r="C464" s="37" t="s">
        <v>553</v>
      </c>
      <c r="D464" s="65">
        <v>522.25630236241705</v>
      </c>
      <c r="E464" s="73">
        <v>842.61429582448682</v>
      </c>
      <c r="F464" s="82">
        <f t="shared" si="14"/>
        <v>1364.8705981869039</v>
      </c>
      <c r="G464" s="26">
        <v>51676.08</v>
      </c>
      <c r="H464" s="26">
        <f t="shared" si="15"/>
        <v>53040.950598186908</v>
      </c>
      <c r="J464" s="20"/>
      <c r="K464" s="20"/>
      <c r="L464" s="87"/>
      <c r="M464" s="20"/>
      <c r="DC464" s="1"/>
      <c r="DD464" s="1"/>
    </row>
    <row r="465" spans="1:108" ht="15.5">
      <c r="A465" s="30">
        <v>71020</v>
      </c>
      <c r="B465" s="23" t="s">
        <v>554</v>
      </c>
      <c r="C465" s="37" t="s">
        <v>554</v>
      </c>
      <c r="D465" s="65">
        <v>1253.4151256698005</v>
      </c>
      <c r="E465" s="73">
        <v>2022.2743099787685</v>
      </c>
      <c r="F465" s="82">
        <f t="shared" si="14"/>
        <v>3275.6894356485691</v>
      </c>
      <c r="G465" s="26">
        <v>25838.04</v>
      </c>
      <c r="H465" s="26">
        <f t="shared" si="15"/>
        <v>29113.729435648569</v>
      </c>
      <c r="J465" s="20"/>
      <c r="K465" s="20"/>
      <c r="L465" s="87"/>
      <c r="M465" s="20"/>
      <c r="DC465" s="1"/>
      <c r="DD465" s="1"/>
    </row>
    <row r="466" spans="1:108" ht="15.5">
      <c r="A466" s="30">
        <v>71022</v>
      </c>
      <c r="B466" s="23" t="s">
        <v>555</v>
      </c>
      <c r="C466" s="37" t="s">
        <v>555</v>
      </c>
      <c r="D466" s="65">
        <v>30917.573099855086</v>
      </c>
      <c r="E466" s="73">
        <v>49882.766312809625</v>
      </c>
      <c r="F466" s="82">
        <f t="shared" si="14"/>
        <v>80800.339412664704</v>
      </c>
      <c r="G466" s="26">
        <v>258380.40000000002</v>
      </c>
      <c r="H466" s="26">
        <f t="shared" si="15"/>
        <v>339180.73941266473</v>
      </c>
      <c r="J466" s="20"/>
      <c r="K466" s="20"/>
      <c r="L466" s="87"/>
      <c r="M466" s="20"/>
      <c r="DC466" s="1"/>
      <c r="DD466" s="1"/>
    </row>
    <row r="467" spans="1:108" ht="15.5">
      <c r="A467" s="30">
        <v>71024</v>
      </c>
      <c r="B467" s="23" t="s">
        <v>556</v>
      </c>
      <c r="C467" s="37" t="s">
        <v>557</v>
      </c>
      <c r="D467" s="65">
        <v>1671.2201675597344</v>
      </c>
      <c r="E467" s="73">
        <v>2696.3657466383579</v>
      </c>
      <c r="F467" s="82">
        <f t="shared" si="14"/>
        <v>4367.5859141980927</v>
      </c>
      <c r="G467" s="26">
        <v>51676.08</v>
      </c>
      <c r="H467" s="26">
        <f t="shared" si="15"/>
        <v>56043.665914198093</v>
      </c>
      <c r="J467" s="20"/>
      <c r="K467" s="20"/>
      <c r="L467" s="87"/>
      <c r="M467" s="20"/>
      <c r="DC467" s="1"/>
      <c r="DD467" s="1"/>
    </row>
    <row r="468" spans="1:108" ht="15.5">
      <c r="A468" s="30">
        <v>71034</v>
      </c>
      <c r="B468" s="23" t="s">
        <v>558</v>
      </c>
      <c r="C468" s="37" t="s">
        <v>559</v>
      </c>
      <c r="D468" s="65">
        <v>3237.989074646985</v>
      </c>
      <c r="E468" s="73">
        <v>5224.2086341118184</v>
      </c>
      <c r="F468" s="82">
        <f t="shared" si="14"/>
        <v>8462.1977087588039</v>
      </c>
      <c r="G468" s="26">
        <v>51676.08</v>
      </c>
      <c r="H468" s="26">
        <f t="shared" si="15"/>
        <v>60138.277708758804</v>
      </c>
      <c r="J468" s="20"/>
      <c r="K468" s="20"/>
      <c r="L468" s="87"/>
      <c r="M468" s="20"/>
      <c r="DC468" s="1"/>
      <c r="DD468" s="1"/>
    </row>
    <row r="469" spans="1:108" ht="15.5">
      <c r="A469" s="30">
        <v>71037</v>
      </c>
      <c r="B469" s="23" t="s">
        <v>560</v>
      </c>
      <c r="C469" s="37" t="s">
        <v>560</v>
      </c>
      <c r="D469" s="65">
        <v>1618.9945373234925</v>
      </c>
      <c r="E469" s="73">
        <v>2612.1043170559092</v>
      </c>
      <c r="F469" s="82">
        <f t="shared" si="14"/>
        <v>4231.0988543794019</v>
      </c>
      <c r="G469" s="26">
        <v>51676.08</v>
      </c>
      <c r="H469" s="26">
        <f t="shared" si="15"/>
        <v>55907.178854379403</v>
      </c>
      <c r="J469" s="20"/>
      <c r="K469" s="20"/>
      <c r="L469" s="87"/>
      <c r="M469" s="20"/>
      <c r="DC469" s="1"/>
      <c r="DD469" s="1"/>
    </row>
    <row r="470" spans="1:108" ht="15.5">
      <c r="A470" s="30">
        <v>71045</v>
      </c>
      <c r="B470" s="23" t="s">
        <v>561</v>
      </c>
      <c r="C470" s="37" t="s">
        <v>561</v>
      </c>
      <c r="D470" s="65">
        <v>365.57941165369192</v>
      </c>
      <c r="E470" s="73">
        <v>589.83000707714075</v>
      </c>
      <c r="F470" s="82">
        <f t="shared" si="14"/>
        <v>955.40941873083261</v>
      </c>
      <c r="G470" s="26">
        <v>25838.04</v>
      </c>
      <c r="H470" s="26">
        <f t="shared" si="15"/>
        <v>26793.449418730834</v>
      </c>
      <c r="J470" s="20"/>
      <c r="K470" s="20"/>
      <c r="L470" s="87"/>
      <c r="M470" s="20"/>
      <c r="DC470" s="1"/>
      <c r="DD470" s="1"/>
    </row>
    <row r="471" spans="1:108" ht="15.5">
      <c r="A471" s="30">
        <v>71053</v>
      </c>
      <c r="B471" s="23" t="s">
        <v>562</v>
      </c>
      <c r="C471" s="37" t="s">
        <v>563</v>
      </c>
      <c r="D471" s="65">
        <v>9766.1928541771977</v>
      </c>
      <c r="E471" s="73">
        <v>15756.887331917904</v>
      </c>
      <c r="F471" s="82">
        <f t="shared" si="14"/>
        <v>25523.080186095103</v>
      </c>
      <c r="G471" s="26">
        <v>258380.40000000002</v>
      </c>
      <c r="H471" s="26">
        <f t="shared" si="15"/>
        <v>283903.48018609511</v>
      </c>
      <c r="J471" s="20"/>
      <c r="K471" s="20"/>
      <c r="L471" s="87"/>
      <c r="M471" s="20"/>
      <c r="DC471" s="1"/>
      <c r="DD471" s="1"/>
    </row>
    <row r="472" spans="1:108" s="4" customFormat="1" ht="15.5">
      <c r="A472" s="30">
        <v>71057</v>
      </c>
      <c r="B472" s="23" t="s">
        <v>564</v>
      </c>
      <c r="C472" s="37" t="s">
        <v>564</v>
      </c>
      <c r="D472" s="65">
        <v>2193.476469922151</v>
      </c>
      <c r="E472" s="73">
        <v>3538.9800424628447</v>
      </c>
      <c r="F472" s="82">
        <f t="shared" si="14"/>
        <v>5732.4565123849952</v>
      </c>
      <c r="G472" s="26">
        <v>51676.08</v>
      </c>
      <c r="H472" s="26">
        <f t="shared" si="15"/>
        <v>57408.536512384999</v>
      </c>
      <c r="I472" s="1"/>
      <c r="J472" s="20"/>
      <c r="K472" s="20"/>
      <c r="L472" s="87"/>
      <c r="M472" s="20"/>
      <c r="N472" s="87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108" ht="15.5">
      <c r="A473" s="30">
        <v>71066</v>
      </c>
      <c r="B473" s="23" t="s">
        <v>565</v>
      </c>
      <c r="C473" s="37" t="s">
        <v>565</v>
      </c>
      <c r="D473" s="65">
        <v>2872.4096629932938</v>
      </c>
      <c r="E473" s="73">
        <v>4634.3786270346773</v>
      </c>
      <c r="F473" s="82">
        <f t="shared" si="14"/>
        <v>7506.788290027971</v>
      </c>
      <c r="G473" s="26">
        <v>51676.08</v>
      </c>
      <c r="H473" s="26">
        <f t="shared" si="15"/>
        <v>59182.868290027975</v>
      </c>
      <c r="J473" s="20"/>
      <c r="K473" s="20"/>
      <c r="L473" s="87"/>
      <c r="M473" s="20"/>
      <c r="DC473" s="1"/>
      <c r="DD473" s="1"/>
    </row>
    <row r="474" spans="1:108" ht="15.5">
      <c r="A474" s="30">
        <v>71067</v>
      </c>
      <c r="B474" s="23" t="s">
        <v>566</v>
      </c>
      <c r="C474" s="37" t="s">
        <v>566</v>
      </c>
      <c r="D474" s="65">
        <v>626.70756283490027</v>
      </c>
      <c r="E474" s="73">
        <v>1011.1371549893843</v>
      </c>
      <c r="F474" s="82">
        <f t="shared" si="14"/>
        <v>1637.8447178242845</v>
      </c>
      <c r="G474" s="26">
        <v>25838.04</v>
      </c>
      <c r="H474" s="26">
        <f t="shared" si="15"/>
        <v>27475.884717824287</v>
      </c>
      <c r="J474" s="20"/>
      <c r="K474" s="20"/>
      <c r="L474" s="87"/>
      <c r="M474" s="20"/>
      <c r="DC474" s="1"/>
      <c r="DD474" s="1"/>
    </row>
    <row r="475" spans="1:108" ht="15.5">
      <c r="A475" s="30">
        <v>71069</v>
      </c>
      <c r="B475" s="23" t="s">
        <v>567</v>
      </c>
      <c r="C475" s="37" t="s">
        <v>567</v>
      </c>
      <c r="D475" s="65">
        <v>1566.7689070872511</v>
      </c>
      <c r="E475" s="73">
        <v>2527.8428874734605</v>
      </c>
      <c r="F475" s="82">
        <f t="shared" si="14"/>
        <v>4094.6117945607116</v>
      </c>
      <c r="G475" s="26">
        <v>25838.04</v>
      </c>
      <c r="H475" s="26">
        <f t="shared" si="15"/>
        <v>29932.651794560712</v>
      </c>
      <c r="J475" s="20"/>
      <c r="K475" s="20"/>
      <c r="L475" s="87"/>
      <c r="M475" s="20"/>
      <c r="DC475" s="1"/>
      <c r="DD475" s="1"/>
    </row>
    <row r="476" spans="1:108" ht="15.5">
      <c r="A476" s="30">
        <v>71070</v>
      </c>
      <c r="B476" s="23" t="s">
        <v>568</v>
      </c>
      <c r="C476" s="37" t="s">
        <v>568</v>
      </c>
      <c r="D476" s="65">
        <v>6528.2037795302131</v>
      </c>
      <c r="E476" s="73">
        <v>10532.678697806086</v>
      </c>
      <c r="F476" s="82">
        <f t="shared" si="14"/>
        <v>17060.882477336301</v>
      </c>
      <c r="G476" s="26">
        <v>155028.24</v>
      </c>
      <c r="H476" s="26">
        <f t="shared" si="15"/>
        <v>172089.12247733629</v>
      </c>
      <c r="J476" s="20"/>
      <c r="K476" s="20"/>
      <c r="L476" s="87"/>
      <c r="M476" s="20"/>
      <c r="DC476" s="1"/>
      <c r="DD476" s="1"/>
    </row>
    <row r="477" spans="1:108" ht="15.5">
      <c r="A477" s="30">
        <v>72003</v>
      </c>
      <c r="B477" s="23" t="s">
        <v>569</v>
      </c>
      <c r="C477" s="37" t="s">
        <v>569</v>
      </c>
      <c r="D477" s="65">
        <v>3342.4403351194687</v>
      </c>
      <c r="E477" s="73">
        <v>5392.7314932767158</v>
      </c>
      <c r="F477" s="82">
        <f t="shared" si="14"/>
        <v>8735.1718283961854</v>
      </c>
      <c r="G477" s="26">
        <v>51676.08</v>
      </c>
      <c r="H477" s="26">
        <f t="shared" si="15"/>
        <v>60411.251828396184</v>
      </c>
      <c r="J477" s="20"/>
      <c r="K477" s="20"/>
      <c r="L477" s="87"/>
      <c r="M477" s="20"/>
      <c r="DC477" s="1"/>
      <c r="DD477" s="1"/>
    </row>
    <row r="478" spans="1:108" ht="15.5">
      <c r="A478" s="30">
        <v>72004</v>
      </c>
      <c r="B478" s="23" t="s">
        <v>570</v>
      </c>
      <c r="C478" s="37" t="s">
        <v>570</v>
      </c>
      <c r="D478" s="65">
        <v>2454.6046211033595</v>
      </c>
      <c r="E478" s="73">
        <v>3960.2871903750884</v>
      </c>
      <c r="F478" s="82">
        <f t="shared" si="14"/>
        <v>6414.8918114784483</v>
      </c>
      <c r="G478" s="26">
        <v>51676.08</v>
      </c>
      <c r="H478" s="26">
        <f t="shared" si="15"/>
        <v>58090.971811478448</v>
      </c>
      <c r="J478" s="20"/>
      <c r="K478" s="20"/>
      <c r="L478" s="87"/>
      <c r="M478" s="20"/>
      <c r="DC478" s="1"/>
      <c r="DD478" s="1"/>
    </row>
    <row r="479" spans="1:108" ht="15.5">
      <c r="A479" s="30">
        <v>72018</v>
      </c>
      <c r="B479" s="23" t="s">
        <v>571</v>
      </c>
      <c r="C479" s="37" t="s">
        <v>571</v>
      </c>
      <c r="D479" s="65">
        <v>1775.6714280322176</v>
      </c>
      <c r="E479" s="73">
        <v>2864.8886058032554</v>
      </c>
      <c r="F479" s="82">
        <f t="shared" si="14"/>
        <v>4640.5600338354725</v>
      </c>
      <c r="G479" s="26">
        <v>51676.08</v>
      </c>
      <c r="H479" s="26">
        <f t="shared" si="15"/>
        <v>56316.640033835472</v>
      </c>
      <c r="J479" s="20"/>
      <c r="K479" s="20"/>
      <c r="L479" s="87"/>
      <c r="M479" s="20"/>
      <c r="DC479" s="1"/>
      <c r="DD479" s="1"/>
    </row>
    <row r="480" spans="1:108" ht="15.5">
      <c r="A480" s="30">
        <v>72020</v>
      </c>
      <c r="B480" s="23" t="s">
        <v>572</v>
      </c>
      <c r="C480" s="37" t="s">
        <v>572</v>
      </c>
      <c r="D480" s="65">
        <v>5797.0449562228278</v>
      </c>
      <c r="E480" s="73">
        <v>9353.0186836518042</v>
      </c>
      <c r="F480" s="82">
        <f t="shared" si="14"/>
        <v>15150.063639874632</v>
      </c>
      <c r="G480" s="26">
        <v>155028.24</v>
      </c>
      <c r="H480" s="26">
        <f t="shared" si="15"/>
        <v>170178.30363987462</v>
      </c>
      <c r="J480" s="20"/>
      <c r="K480" s="20"/>
      <c r="L480" s="87"/>
      <c r="M480" s="20"/>
      <c r="DC480" s="1"/>
      <c r="DD480" s="1"/>
    </row>
    <row r="481" spans="1:108" ht="15.5">
      <c r="A481" s="30">
        <v>72021</v>
      </c>
      <c r="B481" s="23" t="s">
        <v>573</v>
      </c>
      <c r="C481" s="37" t="s">
        <v>573</v>
      </c>
      <c r="D481" s="65">
        <v>4178.0504188993364</v>
      </c>
      <c r="E481" s="73">
        <v>6740.9143665958945</v>
      </c>
      <c r="F481" s="82">
        <f t="shared" si="14"/>
        <v>10918.964785495231</v>
      </c>
      <c r="G481" s="26">
        <v>155028.24</v>
      </c>
      <c r="H481" s="26">
        <f t="shared" si="15"/>
        <v>165947.20478549521</v>
      </c>
      <c r="J481" s="20"/>
      <c r="K481" s="20"/>
      <c r="L481" s="87"/>
      <c r="M481" s="20"/>
      <c r="DC481" s="1"/>
      <c r="DD481" s="1"/>
    </row>
    <row r="482" spans="1:108" ht="15.5">
      <c r="A482" s="30">
        <v>72030</v>
      </c>
      <c r="B482" s="23" t="s">
        <v>574</v>
      </c>
      <c r="C482" s="37" t="s">
        <v>574</v>
      </c>
      <c r="D482" s="65">
        <v>2976.8609234657765</v>
      </c>
      <c r="E482" s="73">
        <v>4802.9014861995747</v>
      </c>
      <c r="F482" s="82">
        <f t="shared" si="14"/>
        <v>7779.7624096653508</v>
      </c>
      <c r="G482" s="26">
        <v>51676.08</v>
      </c>
      <c r="H482" s="26">
        <f t="shared" si="15"/>
        <v>59455.842409665354</v>
      </c>
      <c r="J482" s="20"/>
      <c r="K482" s="20"/>
      <c r="L482" s="87"/>
      <c r="M482" s="20"/>
      <c r="DC482" s="1"/>
      <c r="DD482" s="1"/>
    </row>
    <row r="483" spans="1:108" ht="15.5">
      <c r="A483" s="30">
        <v>72037</v>
      </c>
      <c r="B483" s="23" t="s">
        <v>575</v>
      </c>
      <c r="C483" s="37" t="s">
        <v>575</v>
      </c>
      <c r="D483" s="65">
        <v>1723.445797795976</v>
      </c>
      <c r="E483" s="73">
        <v>2780.6271762208066</v>
      </c>
      <c r="F483" s="82">
        <f t="shared" si="14"/>
        <v>4504.0729740167826</v>
      </c>
      <c r="G483" s="26">
        <v>51676.08</v>
      </c>
      <c r="H483" s="26">
        <f t="shared" si="15"/>
        <v>56180.152974016783</v>
      </c>
      <c r="J483" s="20"/>
      <c r="K483" s="20"/>
      <c r="L483" s="87"/>
      <c r="M483" s="20"/>
      <c r="DC483" s="1"/>
      <c r="DD483" s="1"/>
    </row>
    <row r="484" spans="1:108" s="4" customFormat="1" ht="15.5">
      <c r="A484" s="30">
        <v>72038</v>
      </c>
      <c r="B484" s="23" t="s">
        <v>576</v>
      </c>
      <c r="C484" s="37" t="s">
        <v>576</v>
      </c>
      <c r="D484" s="65">
        <v>2297.9277303946346</v>
      </c>
      <c r="E484" s="73">
        <v>3707.5029016277422</v>
      </c>
      <c r="F484" s="82">
        <f t="shared" si="14"/>
        <v>6005.4306320223768</v>
      </c>
      <c r="G484" s="26">
        <v>51676.08</v>
      </c>
      <c r="H484" s="26">
        <f t="shared" si="15"/>
        <v>57681.510632022379</v>
      </c>
      <c r="I484" s="1"/>
      <c r="J484" s="20"/>
      <c r="K484" s="20"/>
      <c r="L484" s="87"/>
      <c r="M484" s="20"/>
      <c r="N484" s="87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108" ht="15.5">
      <c r="A485" s="30">
        <v>72039</v>
      </c>
      <c r="B485" s="23" t="s">
        <v>577</v>
      </c>
      <c r="C485" s="37" t="s">
        <v>577</v>
      </c>
      <c r="D485" s="65">
        <v>5901.4962166953119</v>
      </c>
      <c r="E485" s="73">
        <v>9521.5415428167016</v>
      </c>
      <c r="F485" s="82">
        <f t="shared" si="14"/>
        <v>15423.037759512014</v>
      </c>
      <c r="G485" s="26">
        <v>155028.24</v>
      </c>
      <c r="H485" s="26">
        <f t="shared" si="15"/>
        <v>170451.27775951201</v>
      </c>
      <c r="J485" s="20"/>
      <c r="K485" s="20"/>
      <c r="L485" s="87"/>
      <c r="M485" s="20"/>
      <c r="DC485" s="1"/>
      <c r="DD485" s="1"/>
    </row>
    <row r="486" spans="1:108" ht="15.5">
      <c r="A486" s="31">
        <v>72041</v>
      </c>
      <c r="B486" s="43" t="s">
        <v>578</v>
      </c>
      <c r="C486" s="38" t="s">
        <v>578</v>
      </c>
      <c r="D486" s="65">
        <v>2454.6046211033595</v>
      </c>
      <c r="E486" s="73">
        <v>3960.2871903750884</v>
      </c>
      <c r="F486" s="82">
        <f t="shared" si="14"/>
        <v>6414.8918114784483</v>
      </c>
      <c r="G486" s="26">
        <v>155028.24</v>
      </c>
      <c r="H486" s="26">
        <f t="shared" si="15"/>
        <v>161443.13181147844</v>
      </c>
      <c r="J486" s="20"/>
      <c r="K486" s="20"/>
      <c r="L486" s="87"/>
      <c r="M486" s="20"/>
      <c r="DC486" s="1"/>
      <c r="DD486" s="1"/>
    </row>
    <row r="487" spans="1:108" ht="15.5">
      <c r="A487" s="32">
        <v>72042</v>
      </c>
      <c r="B487" s="44" t="s">
        <v>579</v>
      </c>
      <c r="C487" s="39" t="s">
        <v>579</v>
      </c>
      <c r="D487" s="65">
        <v>2715.732772284568</v>
      </c>
      <c r="E487" s="73">
        <v>4381.594338287332</v>
      </c>
      <c r="F487" s="82">
        <f t="shared" si="14"/>
        <v>7097.3271105718995</v>
      </c>
      <c r="G487" s="26">
        <v>77514.12</v>
      </c>
      <c r="H487" s="26">
        <f t="shared" si="15"/>
        <v>84611.447110571899</v>
      </c>
      <c r="J487" s="20"/>
      <c r="K487" s="20"/>
      <c r="L487" s="87"/>
      <c r="M487" s="20"/>
      <c r="DC487" s="1"/>
      <c r="DD487" s="1"/>
    </row>
    <row r="488" spans="1:108" ht="15.5">
      <c r="A488" s="32">
        <v>72043</v>
      </c>
      <c r="B488" s="44" t="s">
        <v>580</v>
      </c>
      <c r="C488" s="39" t="s">
        <v>580</v>
      </c>
      <c r="D488" s="65">
        <v>4700.3067212617525</v>
      </c>
      <c r="E488" s="73">
        <v>7583.5286624203818</v>
      </c>
      <c r="F488" s="82">
        <f t="shared" si="14"/>
        <v>12283.835383682133</v>
      </c>
      <c r="G488" s="26">
        <v>155028.24</v>
      </c>
      <c r="H488" s="26">
        <f t="shared" si="15"/>
        <v>167312.07538368212</v>
      </c>
      <c r="J488" s="20"/>
      <c r="K488" s="20"/>
      <c r="L488" s="87"/>
      <c r="M488" s="20"/>
      <c r="DC488" s="1"/>
      <c r="DD488" s="1"/>
    </row>
    <row r="489" spans="1:108" ht="15.5">
      <c r="A489" s="30">
        <v>73001</v>
      </c>
      <c r="B489" s="23" t="s">
        <v>581</v>
      </c>
      <c r="C489" s="37" t="s">
        <v>581</v>
      </c>
      <c r="D489" s="65">
        <v>1618.9945373234925</v>
      </c>
      <c r="E489" s="73">
        <v>2612.1043170559092</v>
      </c>
      <c r="F489" s="82">
        <f t="shared" si="14"/>
        <v>4231.0988543794019</v>
      </c>
      <c r="G489" s="26">
        <v>51676.08</v>
      </c>
      <c r="H489" s="26">
        <f t="shared" si="15"/>
        <v>55907.178854379403</v>
      </c>
      <c r="J489" s="20"/>
      <c r="K489" s="20"/>
      <c r="L489" s="87"/>
      <c r="M489" s="20"/>
      <c r="DC489" s="1"/>
      <c r="DD489" s="1"/>
    </row>
    <row r="490" spans="1:108" ht="15.5">
      <c r="A490" s="30">
        <v>73006</v>
      </c>
      <c r="B490" s="23" t="s">
        <v>582</v>
      </c>
      <c r="C490" s="37" t="s">
        <v>582</v>
      </c>
      <c r="D490" s="65">
        <v>5849.2705864590707</v>
      </c>
      <c r="E490" s="73">
        <v>9437.280113234252</v>
      </c>
      <c r="F490" s="82">
        <f t="shared" si="14"/>
        <v>15286.550699693322</v>
      </c>
      <c r="G490" s="26">
        <v>155028.24</v>
      </c>
      <c r="H490" s="26">
        <f t="shared" si="15"/>
        <v>170314.79069969332</v>
      </c>
      <c r="J490" s="20"/>
      <c r="K490" s="20"/>
      <c r="L490" s="87"/>
      <c r="M490" s="20"/>
      <c r="DC490" s="1"/>
      <c r="DD490" s="1"/>
    </row>
    <row r="491" spans="1:108" ht="15.5">
      <c r="A491" s="30">
        <v>73009</v>
      </c>
      <c r="B491" s="23" t="s">
        <v>583</v>
      </c>
      <c r="C491" s="37" t="s">
        <v>584</v>
      </c>
      <c r="D491" s="65">
        <v>835.61008377986718</v>
      </c>
      <c r="E491" s="73">
        <v>1348.182873319179</v>
      </c>
      <c r="F491" s="82">
        <f t="shared" si="14"/>
        <v>2183.7929570990464</v>
      </c>
      <c r="G491" s="26">
        <v>51676.08</v>
      </c>
      <c r="H491" s="26">
        <f t="shared" si="15"/>
        <v>53859.872957099047</v>
      </c>
      <c r="J491" s="20"/>
      <c r="K491" s="20"/>
      <c r="L491" s="87"/>
      <c r="M491" s="20"/>
      <c r="DC491" s="1"/>
      <c r="DD491" s="1"/>
    </row>
    <row r="492" spans="1:108" ht="15.5">
      <c r="A492" s="34">
        <v>73022</v>
      </c>
      <c r="B492" s="47" t="s">
        <v>585</v>
      </c>
      <c r="C492" s="41" t="s">
        <v>585</v>
      </c>
      <c r="D492" s="65">
        <v>940.06134425235052</v>
      </c>
      <c r="E492" s="73">
        <v>1516.7057324840764</v>
      </c>
      <c r="F492" s="82">
        <f t="shared" si="14"/>
        <v>2456.767076736427</v>
      </c>
      <c r="G492" s="26">
        <v>25838.04</v>
      </c>
      <c r="H492" s="26">
        <f t="shared" si="15"/>
        <v>28294.807076736426</v>
      </c>
      <c r="J492" s="20"/>
      <c r="K492" s="20"/>
      <c r="L492" s="87"/>
      <c r="M492" s="20"/>
      <c r="DC492" s="1"/>
      <c r="DD492" s="1"/>
    </row>
    <row r="493" spans="1:108" ht="15.5">
      <c r="A493" s="30">
        <v>73028</v>
      </c>
      <c r="B493" s="23" t="s">
        <v>586</v>
      </c>
      <c r="C493" s="37" t="s">
        <v>586</v>
      </c>
      <c r="D493" s="65">
        <v>0</v>
      </c>
      <c r="E493" s="73">
        <v>0</v>
      </c>
      <c r="F493" s="82">
        <f t="shared" si="14"/>
        <v>0</v>
      </c>
      <c r="G493" s="26">
        <v>25838.04</v>
      </c>
      <c r="H493" s="26">
        <f t="shared" si="15"/>
        <v>25838.04</v>
      </c>
      <c r="J493" s="20"/>
      <c r="K493" s="20"/>
      <c r="L493" s="87"/>
      <c r="M493" s="20"/>
      <c r="DC493" s="1"/>
      <c r="DD493" s="1"/>
    </row>
    <row r="494" spans="1:108" ht="15.5">
      <c r="A494" s="30">
        <v>73032</v>
      </c>
      <c r="B494" s="23" t="s">
        <v>587</v>
      </c>
      <c r="C494" s="37" t="s">
        <v>587</v>
      </c>
      <c r="D494" s="65">
        <v>731.15882330738384</v>
      </c>
      <c r="E494" s="73">
        <v>1179.6600141542815</v>
      </c>
      <c r="F494" s="82">
        <f t="shared" si="14"/>
        <v>1910.8188374616652</v>
      </c>
      <c r="G494" s="26">
        <v>25838.04</v>
      </c>
      <c r="H494" s="26">
        <f t="shared" si="15"/>
        <v>27748.858837461667</v>
      </c>
      <c r="J494" s="20"/>
      <c r="K494" s="20"/>
      <c r="L494" s="87"/>
      <c r="M494" s="20"/>
      <c r="DC494" s="1"/>
      <c r="DD494" s="1"/>
    </row>
    <row r="495" spans="1:108" ht="15.5">
      <c r="A495" s="30">
        <v>73040</v>
      </c>
      <c r="B495" s="23" t="s">
        <v>588</v>
      </c>
      <c r="C495" s="37" t="s">
        <v>588</v>
      </c>
      <c r="D495" s="65">
        <v>835.61008377986718</v>
      </c>
      <c r="E495" s="73">
        <v>1348.182873319179</v>
      </c>
      <c r="F495" s="82">
        <f t="shared" si="14"/>
        <v>2183.7929570990464</v>
      </c>
      <c r="G495" s="26">
        <v>25838.04</v>
      </c>
      <c r="H495" s="26">
        <f t="shared" si="15"/>
        <v>28021.832957099046</v>
      </c>
      <c r="J495" s="20"/>
      <c r="K495" s="20"/>
      <c r="L495" s="87"/>
      <c r="M495" s="20"/>
      <c r="DC495" s="1"/>
      <c r="DD495" s="1"/>
    </row>
    <row r="496" spans="1:108" ht="15.5">
      <c r="A496" s="30">
        <v>73042</v>
      </c>
      <c r="B496" s="23" t="s">
        <v>589</v>
      </c>
      <c r="C496" s="37" t="s">
        <v>589</v>
      </c>
      <c r="D496" s="65">
        <v>4961.4348724429619</v>
      </c>
      <c r="E496" s="73">
        <v>8004.8358103326254</v>
      </c>
      <c r="F496" s="82">
        <f t="shared" si="14"/>
        <v>12966.270682775586</v>
      </c>
      <c r="G496" s="26">
        <v>155028.24</v>
      </c>
      <c r="H496" s="26">
        <f t="shared" si="15"/>
        <v>167994.51068277558</v>
      </c>
      <c r="J496" s="20"/>
      <c r="K496" s="20"/>
      <c r="L496" s="87"/>
      <c r="M496" s="20"/>
      <c r="DC496" s="1"/>
      <c r="DD496" s="1"/>
    </row>
    <row r="497" spans="1:108" ht="15.5">
      <c r="A497" s="30">
        <v>73066</v>
      </c>
      <c r="B497" s="23" t="s">
        <v>590</v>
      </c>
      <c r="C497" s="37" t="s">
        <v>590</v>
      </c>
      <c r="D497" s="65">
        <v>574.48193259865866</v>
      </c>
      <c r="E497" s="73">
        <v>926.87572540693554</v>
      </c>
      <c r="F497" s="82">
        <f t="shared" si="14"/>
        <v>1501.3576580055942</v>
      </c>
      <c r="G497" s="26">
        <v>51676.08</v>
      </c>
      <c r="H497" s="26">
        <f t="shared" si="15"/>
        <v>53177.437658005598</v>
      </c>
      <c r="J497" s="20"/>
      <c r="K497" s="20"/>
      <c r="L497" s="87"/>
      <c r="M497" s="20"/>
      <c r="DC497" s="1"/>
      <c r="DD497" s="1"/>
    </row>
    <row r="498" spans="1:108" ht="15.5">
      <c r="A498" s="30">
        <v>73083</v>
      </c>
      <c r="B498" s="23" t="s">
        <v>591</v>
      </c>
      <c r="C498" s="37" t="s">
        <v>592</v>
      </c>
      <c r="D498" s="65">
        <v>10862.931089138272</v>
      </c>
      <c r="E498" s="73">
        <v>17526.377353149328</v>
      </c>
      <c r="F498" s="82">
        <f t="shared" si="14"/>
        <v>28389.308442287598</v>
      </c>
      <c r="G498" s="26">
        <v>155028.24</v>
      </c>
      <c r="H498" s="26">
        <f t="shared" si="15"/>
        <v>183417.5484422876</v>
      </c>
      <c r="J498" s="20"/>
      <c r="K498" s="20"/>
      <c r="L498" s="87"/>
      <c r="M498" s="20"/>
      <c r="DC498" s="1"/>
      <c r="DD498" s="1"/>
    </row>
    <row r="499" spans="1:108" ht="15.5">
      <c r="A499" s="30">
        <v>73098</v>
      </c>
      <c r="B499" s="23" t="s">
        <v>593</v>
      </c>
      <c r="C499" s="37" t="s">
        <v>593</v>
      </c>
      <c r="D499" s="65">
        <v>417.80504188993359</v>
      </c>
      <c r="E499" s="73">
        <v>674.09143665958948</v>
      </c>
      <c r="F499" s="82">
        <f t="shared" si="14"/>
        <v>1091.8964785495232</v>
      </c>
      <c r="G499" s="26">
        <v>25838.04</v>
      </c>
      <c r="H499" s="26">
        <f t="shared" si="15"/>
        <v>26929.936478549524</v>
      </c>
      <c r="J499" s="20"/>
      <c r="K499" s="20"/>
      <c r="L499" s="87"/>
      <c r="M499" s="20"/>
      <c r="DC499" s="1"/>
      <c r="DD499" s="1"/>
    </row>
    <row r="500" spans="1:108" ht="15.5">
      <c r="A500" s="30">
        <v>73107</v>
      </c>
      <c r="B500" s="23" t="s">
        <v>594</v>
      </c>
      <c r="C500" s="37" t="s">
        <v>594</v>
      </c>
      <c r="D500" s="65">
        <v>7416.039493546321</v>
      </c>
      <c r="E500" s="73">
        <v>11965.123000707714</v>
      </c>
      <c r="F500" s="82">
        <f t="shared" si="14"/>
        <v>19381.162494254037</v>
      </c>
      <c r="G500" s="26">
        <v>155028.24</v>
      </c>
      <c r="H500" s="26">
        <f t="shared" si="15"/>
        <v>174409.40249425403</v>
      </c>
      <c r="J500" s="20"/>
      <c r="K500" s="20"/>
      <c r="L500" s="87"/>
      <c r="M500" s="20"/>
      <c r="DC500" s="1"/>
      <c r="DD500" s="1"/>
    </row>
    <row r="501" spans="1:108" ht="15.5">
      <c r="A501" s="30">
        <v>73109</v>
      </c>
      <c r="B501" s="23" t="s">
        <v>595</v>
      </c>
      <c r="C501" s="37" t="s">
        <v>596</v>
      </c>
      <c r="D501" s="65">
        <v>678.933193071142</v>
      </c>
      <c r="E501" s="73">
        <v>1095.398584571833</v>
      </c>
      <c r="F501" s="82">
        <f t="shared" si="14"/>
        <v>1774.3317776429749</v>
      </c>
      <c r="G501" s="26">
        <v>25838.04</v>
      </c>
      <c r="H501" s="26">
        <f t="shared" si="15"/>
        <v>27612.371777642977</v>
      </c>
      <c r="J501" s="20"/>
      <c r="K501" s="20"/>
      <c r="L501" s="87"/>
      <c r="M501" s="20"/>
      <c r="DC501" s="1"/>
      <c r="DD501" s="1"/>
    </row>
    <row r="502" spans="1:108" ht="15.5">
      <c r="A502" s="30">
        <v>81001</v>
      </c>
      <c r="B502" s="23" t="s">
        <v>598</v>
      </c>
      <c r="C502" s="37" t="s">
        <v>597</v>
      </c>
      <c r="D502" s="65">
        <v>13526.438231186599</v>
      </c>
      <c r="E502" s="73">
        <v>21823.710261854209</v>
      </c>
      <c r="F502" s="82">
        <f t="shared" si="14"/>
        <v>35350.148493040804</v>
      </c>
      <c r="G502" s="26">
        <v>51676.08</v>
      </c>
      <c r="H502" s="26">
        <f t="shared" si="15"/>
        <v>87026.228493040806</v>
      </c>
      <c r="J502" s="20"/>
      <c r="K502" s="20"/>
      <c r="L502" s="87"/>
      <c r="M502" s="20"/>
      <c r="DC502" s="1"/>
      <c r="DD502" s="1"/>
    </row>
    <row r="503" spans="1:108" ht="15.5">
      <c r="A503" s="30">
        <v>81003</v>
      </c>
      <c r="B503" s="23" t="s">
        <v>599</v>
      </c>
      <c r="C503" s="37" t="s">
        <v>599</v>
      </c>
      <c r="D503" s="65">
        <v>731.15882330738384</v>
      </c>
      <c r="E503" s="73">
        <v>1179.6600141542815</v>
      </c>
      <c r="F503" s="82">
        <f t="shared" si="14"/>
        <v>1910.8188374616652</v>
      </c>
      <c r="G503" s="26">
        <v>25838.04</v>
      </c>
      <c r="H503" s="26">
        <f t="shared" si="15"/>
        <v>27748.858837461667</v>
      </c>
      <c r="J503" s="20"/>
      <c r="K503" s="20"/>
      <c r="L503" s="87"/>
      <c r="M503" s="20"/>
      <c r="DC503" s="1"/>
      <c r="DD503" s="1"/>
    </row>
    <row r="504" spans="1:108" ht="15.5">
      <c r="A504" s="30">
        <v>81004</v>
      </c>
      <c r="B504" s="23" t="s">
        <v>600</v>
      </c>
      <c r="C504" s="37" t="s">
        <v>600</v>
      </c>
      <c r="D504" s="65">
        <v>6423.7525190577289</v>
      </c>
      <c r="E504" s="73">
        <v>10364.155838641189</v>
      </c>
      <c r="F504" s="82">
        <f t="shared" si="14"/>
        <v>16787.908357698918</v>
      </c>
      <c r="G504" s="26">
        <v>51676.08</v>
      </c>
      <c r="H504" s="26">
        <f t="shared" si="15"/>
        <v>68463.988357698923</v>
      </c>
      <c r="J504" s="20"/>
      <c r="K504" s="20"/>
      <c r="L504" s="87"/>
      <c r="M504" s="20"/>
      <c r="DC504" s="1"/>
      <c r="DD504" s="1"/>
    </row>
    <row r="505" spans="1:108" ht="15.5">
      <c r="A505" s="30">
        <v>81013</v>
      </c>
      <c r="B505" s="23" t="s">
        <v>601</v>
      </c>
      <c r="C505" s="37" t="s">
        <v>601</v>
      </c>
      <c r="D505" s="65">
        <v>1462.3176466147677</v>
      </c>
      <c r="E505" s="73">
        <v>2359.320028308563</v>
      </c>
      <c r="F505" s="82">
        <f t="shared" si="14"/>
        <v>3821.6376749233305</v>
      </c>
      <c r="G505" s="26">
        <v>25838.04</v>
      </c>
      <c r="H505" s="26">
        <f t="shared" si="15"/>
        <v>29659.677674923332</v>
      </c>
      <c r="J505" s="20"/>
      <c r="K505" s="20"/>
      <c r="L505" s="87"/>
      <c r="M505" s="20"/>
      <c r="DC505" s="1"/>
      <c r="DD505" s="1"/>
    </row>
    <row r="506" spans="1:108" ht="15.5">
      <c r="A506" s="30">
        <v>81015</v>
      </c>
      <c r="B506" s="23" t="s">
        <v>602</v>
      </c>
      <c r="C506" s="37" t="s">
        <v>602</v>
      </c>
      <c r="D506" s="65">
        <v>2350.1533606308763</v>
      </c>
      <c r="E506" s="73">
        <v>3791.7643312101909</v>
      </c>
      <c r="F506" s="82">
        <f t="shared" si="14"/>
        <v>6141.9176918410667</v>
      </c>
      <c r="G506" s="26">
        <v>25838.04</v>
      </c>
      <c r="H506" s="26">
        <f t="shared" si="15"/>
        <v>31979.957691841068</v>
      </c>
      <c r="J506" s="20"/>
      <c r="K506" s="20"/>
      <c r="L506" s="87"/>
      <c r="M506" s="20"/>
      <c r="DC506" s="1"/>
      <c r="DD506" s="1"/>
    </row>
    <row r="507" spans="1:108" ht="15.5">
      <c r="A507" s="30">
        <v>82003</v>
      </c>
      <c r="B507" s="23" t="s">
        <v>604</v>
      </c>
      <c r="C507" s="37" t="s">
        <v>603</v>
      </c>
      <c r="D507" s="65">
        <v>8982.8084006335721</v>
      </c>
      <c r="E507" s="73">
        <v>14492.965888181174</v>
      </c>
      <c r="F507" s="82">
        <f t="shared" si="14"/>
        <v>23475.774288814748</v>
      </c>
      <c r="G507" s="26">
        <v>51676.08</v>
      </c>
      <c r="H507" s="26">
        <f t="shared" si="15"/>
        <v>75151.854288814749</v>
      </c>
      <c r="J507" s="20"/>
      <c r="K507" s="20"/>
      <c r="L507" s="87"/>
      <c r="M507" s="20"/>
      <c r="DC507" s="1"/>
      <c r="DD507" s="1"/>
    </row>
    <row r="508" spans="1:108" ht="15.5">
      <c r="A508" s="30">
        <v>82005</v>
      </c>
      <c r="B508" s="23" t="s">
        <v>605</v>
      </c>
      <c r="C508" s="37" t="s">
        <v>605</v>
      </c>
      <c r="D508" s="65">
        <v>574.48193259865866</v>
      </c>
      <c r="E508" s="73">
        <v>926.87572540693554</v>
      </c>
      <c r="F508" s="82">
        <f t="shared" si="14"/>
        <v>1501.3576580055942</v>
      </c>
      <c r="G508" s="26">
        <v>25838.04</v>
      </c>
      <c r="H508" s="26">
        <f t="shared" si="15"/>
        <v>27339.397658005597</v>
      </c>
      <c r="J508" s="20"/>
      <c r="K508" s="20"/>
      <c r="L508" s="87"/>
      <c r="M508" s="20"/>
      <c r="DC508" s="1"/>
      <c r="DD508" s="1"/>
    </row>
    <row r="509" spans="1:108" ht="15.5">
      <c r="A509" s="30">
        <v>82009</v>
      </c>
      <c r="B509" s="23" t="s">
        <v>606</v>
      </c>
      <c r="C509" s="37" t="s">
        <v>606</v>
      </c>
      <c r="D509" s="65">
        <v>731.15882330738384</v>
      </c>
      <c r="E509" s="73">
        <v>1179.6600141542815</v>
      </c>
      <c r="F509" s="82">
        <f t="shared" si="14"/>
        <v>1910.8188374616652</v>
      </c>
      <c r="G509" s="26">
        <v>25838.04</v>
      </c>
      <c r="H509" s="26">
        <f t="shared" si="15"/>
        <v>27748.858837461667</v>
      </c>
      <c r="J509" s="20"/>
      <c r="K509" s="20"/>
      <c r="L509" s="87"/>
      <c r="M509" s="20"/>
      <c r="DC509" s="1"/>
      <c r="DD509" s="1"/>
    </row>
    <row r="510" spans="1:108" ht="15.5">
      <c r="A510" s="30">
        <v>82014</v>
      </c>
      <c r="B510" s="23" t="s">
        <v>607</v>
      </c>
      <c r="C510" s="37" t="s">
        <v>607</v>
      </c>
      <c r="D510" s="65">
        <v>1566.7689070872511</v>
      </c>
      <c r="E510" s="73">
        <v>2527.8428874734605</v>
      </c>
      <c r="F510" s="82">
        <f t="shared" si="14"/>
        <v>4094.6117945607116</v>
      </c>
      <c r="G510" s="26">
        <v>25838.04</v>
      </c>
      <c r="H510" s="26">
        <f t="shared" si="15"/>
        <v>29932.651794560712</v>
      </c>
      <c r="J510" s="20"/>
      <c r="K510" s="20"/>
      <c r="L510" s="87"/>
      <c r="M510" s="20"/>
      <c r="DC510" s="1"/>
      <c r="DD510" s="1"/>
    </row>
    <row r="511" spans="1:108" ht="15.5">
      <c r="A511" s="30">
        <v>82032</v>
      </c>
      <c r="B511" s="23" t="s">
        <v>608</v>
      </c>
      <c r="C511" s="37" t="s">
        <v>608</v>
      </c>
      <c r="D511" s="65">
        <v>4804.7579817342366</v>
      </c>
      <c r="E511" s="73">
        <v>7752.0515215852793</v>
      </c>
      <c r="F511" s="82">
        <f t="shared" si="14"/>
        <v>12556.809503319517</v>
      </c>
      <c r="G511" s="26">
        <v>51676.08</v>
      </c>
      <c r="H511" s="26">
        <f t="shared" si="15"/>
        <v>64232.889503319515</v>
      </c>
      <c r="J511" s="20"/>
      <c r="K511" s="20"/>
      <c r="L511" s="87"/>
      <c r="M511" s="20"/>
      <c r="DC511" s="1"/>
      <c r="DD511" s="1"/>
    </row>
    <row r="512" spans="1:108" ht="15.5">
      <c r="A512" s="30">
        <v>82036</v>
      </c>
      <c r="B512" s="23" t="s">
        <v>609</v>
      </c>
      <c r="C512" s="37" t="s">
        <v>609</v>
      </c>
      <c r="D512" s="65">
        <v>626.70756283490027</v>
      </c>
      <c r="E512" s="73">
        <v>1011.1371549893843</v>
      </c>
      <c r="F512" s="82">
        <f t="shared" si="14"/>
        <v>1637.8447178242845</v>
      </c>
      <c r="G512" s="26">
        <v>25838.04</v>
      </c>
      <c r="H512" s="26">
        <f t="shared" si="15"/>
        <v>27475.884717824287</v>
      </c>
      <c r="J512" s="20"/>
      <c r="K512" s="20"/>
      <c r="L512" s="87"/>
      <c r="M512" s="20"/>
      <c r="DC512" s="1"/>
      <c r="DD512" s="1"/>
    </row>
    <row r="513" spans="1:108" ht="15.5">
      <c r="A513" s="30">
        <v>82037</v>
      </c>
      <c r="B513" s="23" t="s">
        <v>610</v>
      </c>
      <c r="C513" s="37" t="s">
        <v>610</v>
      </c>
      <c r="D513" s="65">
        <v>1253.4151256698005</v>
      </c>
      <c r="E513" s="73">
        <v>2022.2743099787685</v>
      </c>
      <c r="F513" s="82">
        <f t="shared" si="14"/>
        <v>3275.6894356485691</v>
      </c>
      <c r="G513" s="26">
        <v>25838.04</v>
      </c>
      <c r="H513" s="26">
        <f t="shared" si="15"/>
        <v>29113.729435648569</v>
      </c>
      <c r="J513" s="20"/>
      <c r="K513" s="20"/>
      <c r="L513" s="87"/>
      <c r="M513" s="20"/>
      <c r="DC513" s="1"/>
      <c r="DD513" s="1"/>
    </row>
    <row r="514" spans="1:108" ht="15.5">
      <c r="A514" s="30">
        <v>82038</v>
      </c>
      <c r="B514" s="23" t="s">
        <v>611</v>
      </c>
      <c r="C514" s="37" t="s">
        <v>611</v>
      </c>
      <c r="D514" s="65">
        <v>1044.5126047248341</v>
      </c>
      <c r="E514" s="73">
        <v>1685.2285916489736</v>
      </c>
      <c r="F514" s="82">
        <f t="shared" si="14"/>
        <v>2729.7411963738077</v>
      </c>
      <c r="G514" s="26">
        <v>25838.04</v>
      </c>
      <c r="H514" s="26">
        <f t="shared" si="15"/>
        <v>28567.78119637381</v>
      </c>
      <c r="J514" s="20"/>
      <c r="K514" s="20"/>
      <c r="L514" s="87"/>
      <c r="M514" s="20"/>
      <c r="DC514" s="1"/>
      <c r="DD514" s="1"/>
    </row>
    <row r="515" spans="1:108" ht="15.5">
      <c r="A515" s="30">
        <v>83012</v>
      </c>
      <c r="B515" s="23" t="s">
        <v>612</v>
      </c>
      <c r="C515" s="37" t="s">
        <v>612</v>
      </c>
      <c r="D515" s="65">
        <v>10340.674786775855</v>
      </c>
      <c r="E515" s="73">
        <v>16683.763057324839</v>
      </c>
      <c r="F515" s="82">
        <f t="shared" si="14"/>
        <v>27024.437844100692</v>
      </c>
      <c r="G515" s="26">
        <v>51676.08</v>
      </c>
      <c r="H515" s="26">
        <f t="shared" si="15"/>
        <v>78700.517844100686</v>
      </c>
      <c r="J515" s="20"/>
      <c r="K515" s="20"/>
      <c r="L515" s="87"/>
      <c r="M515" s="20"/>
      <c r="DC515" s="1"/>
      <c r="DD515" s="1"/>
    </row>
    <row r="516" spans="1:108" ht="15.5">
      <c r="A516" s="30">
        <v>83013</v>
      </c>
      <c r="B516" s="23" t="s">
        <v>613</v>
      </c>
      <c r="C516" s="37" t="s">
        <v>613</v>
      </c>
      <c r="D516" s="65">
        <v>1827.8970582684597</v>
      </c>
      <c r="E516" s="73">
        <v>2949.1500353857041</v>
      </c>
      <c r="F516" s="82">
        <f t="shared" ref="F516:F579" si="16">D516+E516</f>
        <v>4777.0470936541642</v>
      </c>
      <c r="G516" s="26">
        <v>25838.04</v>
      </c>
      <c r="H516" s="26">
        <f t="shared" ref="H516:H579" si="17">G516+F516</f>
        <v>30615.087093654165</v>
      </c>
      <c r="J516" s="20"/>
      <c r="K516" s="20"/>
      <c r="L516" s="87"/>
      <c r="M516" s="20"/>
      <c r="DC516" s="1"/>
      <c r="DD516" s="1"/>
    </row>
    <row r="517" spans="1:108" ht="15.5">
      <c r="A517" s="30">
        <v>83028</v>
      </c>
      <c r="B517" s="23" t="s">
        <v>614</v>
      </c>
      <c r="C517" s="37" t="s">
        <v>614</v>
      </c>
      <c r="D517" s="65">
        <v>2767.9584025208096</v>
      </c>
      <c r="E517" s="73">
        <v>4465.8557678697807</v>
      </c>
      <c r="F517" s="82">
        <f t="shared" si="16"/>
        <v>7233.8141703905903</v>
      </c>
      <c r="G517" s="26">
        <v>25838.04</v>
      </c>
      <c r="H517" s="26">
        <f t="shared" si="17"/>
        <v>33071.854170390594</v>
      </c>
      <c r="J517" s="20"/>
      <c r="K517" s="20"/>
      <c r="L517" s="87"/>
      <c r="M517" s="20"/>
      <c r="DC517" s="1"/>
      <c r="DD517" s="1"/>
    </row>
    <row r="518" spans="1:108" ht="15.5">
      <c r="A518" s="30">
        <v>83031</v>
      </c>
      <c r="B518" s="23" t="s">
        <v>615</v>
      </c>
      <c r="C518" s="37" t="s">
        <v>615</v>
      </c>
      <c r="D518" s="65">
        <v>2193.476469922151</v>
      </c>
      <c r="E518" s="73">
        <v>3538.9800424628447</v>
      </c>
      <c r="F518" s="82">
        <f t="shared" si="16"/>
        <v>5732.4565123849952</v>
      </c>
      <c r="G518" s="26">
        <v>25838.04</v>
      </c>
      <c r="H518" s="26">
        <f t="shared" si="17"/>
        <v>31570.496512384998</v>
      </c>
      <c r="J518" s="20"/>
      <c r="K518" s="20"/>
      <c r="L518" s="87"/>
      <c r="M518" s="20"/>
      <c r="DC518" s="1"/>
      <c r="DD518" s="1"/>
    </row>
    <row r="519" spans="1:108" ht="15.5">
      <c r="A519" s="30">
        <v>83034</v>
      </c>
      <c r="B519" s="23" t="s">
        <v>616</v>
      </c>
      <c r="C519" s="37" t="s">
        <v>616</v>
      </c>
      <c r="D519" s="65">
        <v>14362.048314966467</v>
      </c>
      <c r="E519" s="73">
        <v>23171.893135173388</v>
      </c>
      <c r="F519" s="82">
        <f t="shared" si="16"/>
        <v>37533.941450139857</v>
      </c>
      <c r="G519" s="26">
        <v>155028.24</v>
      </c>
      <c r="H519" s="26">
        <f t="shared" si="17"/>
        <v>192562.18145013985</v>
      </c>
      <c r="J519" s="20"/>
      <c r="K519" s="20"/>
      <c r="L519" s="87"/>
      <c r="M519" s="20"/>
      <c r="DC519" s="1"/>
      <c r="DD519" s="1"/>
    </row>
    <row r="520" spans="1:108" ht="15.5">
      <c r="A520" s="30">
        <v>83040</v>
      </c>
      <c r="B520" s="23" t="s">
        <v>617</v>
      </c>
      <c r="C520" s="37" t="s">
        <v>617</v>
      </c>
      <c r="D520" s="65">
        <v>2193.476469922151</v>
      </c>
      <c r="E520" s="73">
        <v>3538.9800424628447</v>
      </c>
      <c r="F520" s="82">
        <f t="shared" si="16"/>
        <v>5732.4565123849952</v>
      </c>
      <c r="G520" s="26">
        <v>25838.04</v>
      </c>
      <c r="H520" s="26">
        <f t="shared" si="17"/>
        <v>31570.496512384998</v>
      </c>
      <c r="J520" s="20"/>
      <c r="K520" s="20"/>
      <c r="L520" s="87"/>
      <c r="M520" s="20"/>
      <c r="DC520" s="1"/>
      <c r="DD520" s="1"/>
    </row>
    <row r="521" spans="1:108" ht="15.5">
      <c r="A521" s="30">
        <v>83044</v>
      </c>
      <c r="B521" s="23" t="s">
        <v>618</v>
      </c>
      <c r="C521" s="37" t="s">
        <v>618</v>
      </c>
      <c r="D521" s="65">
        <v>1148.9638651973173</v>
      </c>
      <c r="E521" s="73">
        <v>1853.7514508138711</v>
      </c>
      <c r="F521" s="82">
        <f t="shared" si="16"/>
        <v>3002.7153160111884</v>
      </c>
      <c r="G521" s="26">
        <v>25838.04</v>
      </c>
      <c r="H521" s="26">
        <f t="shared" si="17"/>
        <v>28840.755316011189</v>
      </c>
      <c r="J521" s="20"/>
      <c r="K521" s="20"/>
      <c r="L521" s="87"/>
      <c r="M521" s="20"/>
      <c r="DC521" s="1"/>
      <c r="DD521" s="1"/>
    </row>
    <row r="522" spans="1:108" ht="15.5">
      <c r="A522" s="30">
        <v>83049</v>
      </c>
      <c r="B522" s="23" t="s">
        <v>619</v>
      </c>
      <c r="C522" s="37" t="s">
        <v>619</v>
      </c>
      <c r="D522" s="65">
        <v>1044.5126047248341</v>
      </c>
      <c r="E522" s="73">
        <v>1685.2285916489736</v>
      </c>
      <c r="F522" s="82">
        <f t="shared" si="16"/>
        <v>2729.7411963738077</v>
      </c>
      <c r="G522" s="26">
        <v>25838.04</v>
      </c>
      <c r="H522" s="26">
        <f t="shared" si="17"/>
        <v>28567.78119637381</v>
      </c>
      <c r="J522" s="20"/>
      <c r="K522" s="20"/>
      <c r="L522" s="87"/>
      <c r="M522" s="20"/>
      <c r="DC522" s="1"/>
      <c r="DD522" s="1"/>
    </row>
    <row r="523" spans="1:108" ht="15.5">
      <c r="A523" s="30">
        <v>83055</v>
      </c>
      <c r="B523" s="23" t="s">
        <v>620</v>
      </c>
      <c r="C523" s="37" t="s">
        <v>620</v>
      </c>
      <c r="D523" s="65">
        <v>261.12815118120852</v>
      </c>
      <c r="E523" s="73">
        <v>421.30714791224341</v>
      </c>
      <c r="F523" s="82">
        <f t="shared" si="16"/>
        <v>682.43529909345193</v>
      </c>
      <c r="G523" s="26">
        <v>25838.04</v>
      </c>
      <c r="H523" s="26">
        <f t="shared" si="17"/>
        <v>26520.475299093454</v>
      </c>
      <c r="J523" s="20"/>
      <c r="K523" s="20"/>
      <c r="L523" s="87"/>
      <c r="M523" s="20"/>
      <c r="DC523" s="1"/>
      <c r="DD523" s="1"/>
    </row>
    <row r="524" spans="1:108" ht="15.5">
      <c r="A524" s="31">
        <v>84009</v>
      </c>
      <c r="B524" s="43" t="s">
        <v>621</v>
      </c>
      <c r="C524" s="38" t="s">
        <v>621</v>
      </c>
      <c r="D524" s="65">
        <v>6319.3012585852448</v>
      </c>
      <c r="E524" s="73">
        <v>10195.632979476291</v>
      </c>
      <c r="F524" s="82">
        <f t="shared" si="16"/>
        <v>16514.934238061534</v>
      </c>
      <c r="G524" s="26">
        <v>51676.08</v>
      </c>
      <c r="H524" s="26">
        <f t="shared" si="17"/>
        <v>68191.014238061529</v>
      </c>
      <c r="J524" s="20"/>
      <c r="K524" s="20"/>
      <c r="L524" s="87"/>
      <c r="M524" s="20"/>
      <c r="DC524" s="1"/>
      <c r="DD524" s="1"/>
    </row>
    <row r="525" spans="1:108" ht="15.5">
      <c r="A525" s="30">
        <v>84010</v>
      </c>
      <c r="B525" s="23" t="s">
        <v>622</v>
      </c>
      <c r="C525" s="37" t="s">
        <v>622</v>
      </c>
      <c r="D525" s="65">
        <v>4543.6298305530281</v>
      </c>
      <c r="E525" s="73">
        <v>7330.7443736730356</v>
      </c>
      <c r="F525" s="82">
        <f t="shared" si="16"/>
        <v>11874.374204226064</v>
      </c>
      <c r="G525" s="26">
        <v>25838.04</v>
      </c>
      <c r="H525" s="26">
        <f t="shared" si="17"/>
        <v>37712.414204226065</v>
      </c>
      <c r="J525" s="20"/>
      <c r="K525" s="20"/>
      <c r="L525" s="87"/>
      <c r="M525" s="20"/>
      <c r="DC525" s="1"/>
      <c r="DD525" s="1"/>
    </row>
    <row r="526" spans="1:108" ht="15.5">
      <c r="A526" s="30">
        <v>84016</v>
      </c>
      <c r="B526" s="23" t="s">
        <v>623</v>
      </c>
      <c r="C526" s="37" t="s">
        <v>623</v>
      </c>
      <c r="D526" s="65">
        <v>783.38445354362557</v>
      </c>
      <c r="E526" s="73">
        <v>1263.9214437367302</v>
      </c>
      <c r="F526" s="82">
        <f t="shared" si="16"/>
        <v>2047.3058972803558</v>
      </c>
      <c r="G526" s="26">
        <v>25838.04</v>
      </c>
      <c r="H526" s="26">
        <f t="shared" si="17"/>
        <v>27885.345897280356</v>
      </c>
      <c r="J526" s="20"/>
      <c r="K526" s="20"/>
      <c r="L526" s="87"/>
      <c r="M526" s="20"/>
      <c r="DC526" s="1"/>
      <c r="DD526" s="1"/>
    </row>
    <row r="527" spans="1:108" ht="15.5">
      <c r="A527" s="30">
        <v>84029</v>
      </c>
      <c r="B527" s="23" t="s">
        <v>624</v>
      </c>
      <c r="C527" s="37" t="s">
        <v>624</v>
      </c>
      <c r="D527" s="65">
        <v>1148.9638651973173</v>
      </c>
      <c r="E527" s="73">
        <v>1853.7514508138711</v>
      </c>
      <c r="F527" s="82">
        <f t="shared" si="16"/>
        <v>3002.7153160111884</v>
      </c>
      <c r="G527" s="26">
        <v>25838.04</v>
      </c>
      <c r="H527" s="26">
        <f t="shared" si="17"/>
        <v>28840.755316011189</v>
      </c>
      <c r="J527" s="20"/>
      <c r="K527" s="20"/>
      <c r="L527" s="87"/>
      <c r="M527" s="20"/>
      <c r="DC527" s="1"/>
      <c r="DD527" s="1"/>
    </row>
    <row r="528" spans="1:108" ht="15.5">
      <c r="A528" s="30">
        <v>84033</v>
      </c>
      <c r="B528" s="23" t="s">
        <v>625</v>
      </c>
      <c r="C528" s="37" t="s">
        <v>625</v>
      </c>
      <c r="D528" s="65">
        <v>1566.7689070872511</v>
      </c>
      <c r="E528" s="73">
        <v>2527.8428874734605</v>
      </c>
      <c r="F528" s="82">
        <f t="shared" si="16"/>
        <v>4094.6117945607116</v>
      </c>
      <c r="G528" s="26">
        <v>25838.04</v>
      </c>
      <c r="H528" s="26">
        <f t="shared" si="17"/>
        <v>29932.651794560712</v>
      </c>
      <c r="J528" s="20"/>
      <c r="K528" s="20"/>
      <c r="L528" s="87"/>
      <c r="M528" s="20"/>
      <c r="DC528" s="1"/>
      <c r="DD528" s="1"/>
    </row>
    <row r="529" spans="1:108" ht="15.5">
      <c r="A529" s="30">
        <v>84035</v>
      </c>
      <c r="B529" s="23" t="s">
        <v>626</v>
      </c>
      <c r="C529" s="37" t="s">
        <v>626</v>
      </c>
      <c r="D529" s="65">
        <v>1932.3483187409429</v>
      </c>
      <c r="E529" s="73">
        <v>3117.6728945506015</v>
      </c>
      <c r="F529" s="82">
        <f t="shared" si="16"/>
        <v>5050.021213291544</v>
      </c>
      <c r="G529" s="26">
        <v>25838.04</v>
      </c>
      <c r="H529" s="26">
        <f t="shared" si="17"/>
        <v>30888.061213291545</v>
      </c>
      <c r="J529" s="20"/>
      <c r="K529" s="20"/>
      <c r="L529" s="87"/>
      <c r="M529" s="20"/>
      <c r="DC529" s="1"/>
      <c r="DD529" s="1"/>
    </row>
    <row r="530" spans="1:108" ht="15.5">
      <c r="A530" s="30">
        <v>84043</v>
      </c>
      <c r="B530" s="23" t="s">
        <v>627</v>
      </c>
      <c r="C530" s="37" t="s">
        <v>627</v>
      </c>
      <c r="D530" s="65">
        <v>2193.476469922151</v>
      </c>
      <c r="E530" s="73">
        <v>3538.9800424628447</v>
      </c>
      <c r="F530" s="82">
        <f t="shared" si="16"/>
        <v>5732.4565123849952</v>
      </c>
      <c r="G530" s="26">
        <v>25838.04</v>
      </c>
      <c r="H530" s="26">
        <f t="shared" si="17"/>
        <v>31570.496512384998</v>
      </c>
      <c r="J530" s="20"/>
      <c r="K530" s="20"/>
      <c r="L530" s="87"/>
      <c r="M530" s="20"/>
      <c r="DC530" s="1"/>
      <c r="DD530" s="1"/>
    </row>
    <row r="531" spans="1:108" ht="15.5">
      <c r="A531" s="30">
        <v>84050</v>
      </c>
      <c r="B531" s="23" t="s">
        <v>628</v>
      </c>
      <c r="C531" s="37" t="s">
        <v>628</v>
      </c>
      <c r="D531" s="65">
        <v>1984.5739489771845</v>
      </c>
      <c r="E531" s="73">
        <v>3201.9343241330498</v>
      </c>
      <c r="F531" s="82">
        <f t="shared" si="16"/>
        <v>5186.5082731102339</v>
      </c>
      <c r="G531" s="26">
        <v>25838.04</v>
      </c>
      <c r="H531" s="26">
        <f t="shared" si="17"/>
        <v>31024.548273110235</v>
      </c>
      <c r="J531" s="20"/>
      <c r="K531" s="20"/>
      <c r="L531" s="87"/>
      <c r="M531" s="20"/>
      <c r="DC531" s="1"/>
      <c r="DD531" s="1"/>
    </row>
    <row r="532" spans="1:108" ht="15.5">
      <c r="A532" s="30">
        <v>84059</v>
      </c>
      <c r="B532" s="23" t="s">
        <v>629</v>
      </c>
      <c r="C532" s="37" t="s">
        <v>629</v>
      </c>
      <c r="D532" s="65">
        <v>3708.0197467731605</v>
      </c>
      <c r="E532" s="73">
        <v>5982.5615003538569</v>
      </c>
      <c r="F532" s="82">
        <f t="shared" si="16"/>
        <v>9690.5812471270183</v>
      </c>
      <c r="G532" s="26">
        <v>25838.04</v>
      </c>
      <c r="H532" s="26">
        <f t="shared" si="17"/>
        <v>35528.621247127019</v>
      </c>
      <c r="J532" s="20"/>
      <c r="K532" s="20"/>
      <c r="L532" s="87"/>
      <c r="M532" s="20"/>
      <c r="DC532" s="1"/>
      <c r="DD532" s="1"/>
    </row>
    <row r="533" spans="1:108" ht="15.5">
      <c r="A533" s="30">
        <v>84068</v>
      </c>
      <c r="B533" s="23" t="s">
        <v>630</v>
      </c>
      <c r="C533" s="37" t="s">
        <v>630</v>
      </c>
      <c r="D533" s="65">
        <v>1148.9638651973173</v>
      </c>
      <c r="E533" s="73">
        <v>1853.7514508138711</v>
      </c>
      <c r="F533" s="82">
        <f t="shared" si="16"/>
        <v>3002.7153160111884</v>
      </c>
      <c r="G533" s="26">
        <v>25838.04</v>
      </c>
      <c r="H533" s="26">
        <f t="shared" si="17"/>
        <v>28840.755316011189</v>
      </c>
      <c r="J533" s="20"/>
      <c r="K533" s="20"/>
      <c r="L533" s="87"/>
      <c r="M533" s="20"/>
      <c r="DC533" s="1"/>
      <c r="DD533" s="1"/>
    </row>
    <row r="534" spans="1:108" ht="15.5">
      <c r="A534" s="30">
        <v>84075</v>
      </c>
      <c r="B534" s="23" t="s">
        <v>631</v>
      </c>
      <c r="C534" s="37" t="s">
        <v>631</v>
      </c>
      <c r="D534" s="65">
        <v>1305.6407559060426</v>
      </c>
      <c r="E534" s="73">
        <v>2106.5357395612173</v>
      </c>
      <c r="F534" s="82">
        <f t="shared" si="16"/>
        <v>3412.1764954672599</v>
      </c>
      <c r="G534" s="26">
        <v>25838.04</v>
      </c>
      <c r="H534" s="26">
        <f t="shared" si="17"/>
        <v>29250.216495467263</v>
      </c>
      <c r="J534" s="20"/>
      <c r="K534" s="20"/>
      <c r="L534" s="87"/>
      <c r="M534" s="20"/>
      <c r="DC534" s="1"/>
      <c r="DD534" s="1"/>
    </row>
    <row r="535" spans="1:108" ht="15.5">
      <c r="A535" s="31">
        <v>84077</v>
      </c>
      <c r="B535" s="43" t="s">
        <v>632</v>
      </c>
      <c r="C535" s="38" t="s">
        <v>632</v>
      </c>
      <c r="D535" s="65">
        <v>3916.9222677181278</v>
      </c>
      <c r="E535" s="73">
        <v>6319.6072186836509</v>
      </c>
      <c r="F535" s="82">
        <f t="shared" si="16"/>
        <v>10236.529486401778</v>
      </c>
      <c r="G535" s="26">
        <v>51676.08</v>
      </c>
      <c r="H535" s="26">
        <f t="shared" si="17"/>
        <v>61912.60948640178</v>
      </c>
      <c r="J535" s="20"/>
      <c r="K535" s="20"/>
      <c r="L535" s="87"/>
      <c r="M535" s="20"/>
      <c r="DC535" s="1"/>
      <c r="DD535" s="1"/>
    </row>
    <row r="536" spans="1:108" ht="15.5">
      <c r="A536" s="30">
        <v>85007</v>
      </c>
      <c r="B536" s="23" t="s">
        <v>633</v>
      </c>
      <c r="C536" s="37" t="s">
        <v>633</v>
      </c>
      <c r="D536" s="65">
        <v>1671.2201675597344</v>
      </c>
      <c r="E536" s="73">
        <v>2696.3657466383579</v>
      </c>
      <c r="F536" s="82">
        <f t="shared" si="16"/>
        <v>4367.5859141980927</v>
      </c>
      <c r="G536" s="26">
        <v>25838.04</v>
      </c>
      <c r="H536" s="26">
        <f t="shared" si="17"/>
        <v>30205.625914198092</v>
      </c>
      <c r="J536" s="20"/>
      <c r="K536" s="20"/>
      <c r="L536" s="87"/>
      <c r="M536" s="20"/>
      <c r="DC536" s="1"/>
      <c r="DD536" s="1"/>
    </row>
    <row r="537" spans="1:108" ht="15.5">
      <c r="A537" s="31">
        <v>85009</v>
      </c>
      <c r="B537" s="43" t="s">
        <v>634</v>
      </c>
      <c r="C537" s="38" t="s">
        <v>634</v>
      </c>
      <c r="D537" s="65">
        <v>992.28697448859225</v>
      </c>
      <c r="E537" s="73">
        <v>1600.9671620665249</v>
      </c>
      <c r="F537" s="82">
        <f t="shared" si="16"/>
        <v>2593.2541365551169</v>
      </c>
      <c r="G537" s="26">
        <v>25838.04</v>
      </c>
      <c r="H537" s="26">
        <f t="shared" si="17"/>
        <v>28431.294136555116</v>
      </c>
      <c r="J537" s="20"/>
      <c r="K537" s="20"/>
      <c r="L537" s="87"/>
      <c r="M537" s="20"/>
      <c r="DC537" s="1"/>
      <c r="DD537" s="1"/>
    </row>
    <row r="538" spans="1:108" s="10" customFormat="1" ht="15.5">
      <c r="A538" s="30">
        <v>85011</v>
      </c>
      <c r="B538" s="23" t="s">
        <v>635</v>
      </c>
      <c r="C538" s="37" t="s">
        <v>635</v>
      </c>
      <c r="D538" s="65">
        <v>3133.5378141745023</v>
      </c>
      <c r="E538" s="73">
        <v>5055.6857749469209</v>
      </c>
      <c r="F538" s="82">
        <f t="shared" si="16"/>
        <v>8189.2235891214232</v>
      </c>
      <c r="G538" s="26">
        <v>25838.04</v>
      </c>
      <c r="H538" s="26">
        <f t="shared" si="17"/>
        <v>34027.263589121423</v>
      </c>
      <c r="I538" s="1"/>
      <c r="J538" s="20"/>
      <c r="K538" s="20"/>
      <c r="L538" s="87"/>
      <c r="M538" s="20"/>
      <c r="N538" s="87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</row>
    <row r="539" spans="1:108" ht="15.5">
      <c r="A539" s="30">
        <v>85024</v>
      </c>
      <c r="B539" s="23" t="s">
        <v>636</v>
      </c>
      <c r="C539" s="37" t="s">
        <v>636</v>
      </c>
      <c r="D539" s="65">
        <v>626.70756283490027</v>
      </c>
      <c r="E539" s="73">
        <v>1011.1371549893843</v>
      </c>
      <c r="F539" s="82">
        <f t="shared" si="16"/>
        <v>1637.8447178242845</v>
      </c>
      <c r="G539" s="26">
        <v>25838.04</v>
      </c>
      <c r="H539" s="26">
        <f t="shared" si="17"/>
        <v>27475.884717824287</v>
      </c>
      <c r="J539" s="20"/>
      <c r="K539" s="20"/>
      <c r="L539" s="87"/>
      <c r="M539" s="20"/>
      <c r="DC539" s="1"/>
      <c r="DD539" s="1"/>
    </row>
    <row r="540" spans="1:108" ht="15.5">
      <c r="A540" s="30">
        <v>85026</v>
      </c>
      <c r="B540" s="23" t="s">
        <v>637</v>
      </c>
      <c r="C540" s="37" t="s">
        <v>637</v>
      </c>
      <c r="D540" s="65">
        <v>1357.866386142284</v>
      </c>
      <c r="E540" s="73">
        <v>2190.797169143666</v>
      </c>
      <c r="F540" s="82">
        <f t="shared" si="16"/>
        <v>3548.6635552859498</v>
      </c>
      <c r="G540" s="26">
        <v>25838.04</v>
      </c>
      <c r="H540" s="26">
        <f t="shared" si="17"/>
        <v>29386.703555285952</v>
      </c>
      <c r="J540" s="20"/>
      <c r="K540" s="20"/>
      <c r="L540" s="87"/>
      <c r="M540" s="20"/>
      <c r="DC540" s="1"/>
      <c r="DD540" s="1"/>
    </row>
    <row r="541" spans="1:108" ht="15.5">
      <c r="A541" s="30">
        <v>85034</v>
      </c>
      <c r="B541" s="23" t="s">
        <v>638</v>
      </c>
      <c r="C541" s="37" t="s">
        <v>638</v>
      </c>
      <c r="D541" s="65">
        <v>1148.9638651973173</v>
      </c>
      <c r="E541" s="73">
        <v>1853.7514508138711</v>
      </c>
      <c r="F541" s="82">
        <f t="shared" si="16"/>
        <v>3002.7153160111884</v>
      </c>
      <c r="G541" s="26">
        <v>25838.04</v>
      </c>
      <c r="H541" s="26">
        <f t="shared" si="17"/>
        <v>28840.755316011189</v>
      </c>
      <c r="J541" s="20"/>
      <c r="K541" s="20"/>
      <c r="L541" s="87"/>
      <c r="M541" s="20"/>
      <c r="DC541" s="1"/>
      <c r="DD541" s="1"/>
    </row>
    <row r="542" spans="1:108" ht="15.5">
      <c r="A542" s="30">
        <v>85039</v>
      </c>
      <c r="B542" s="23" t="s">
        <v>639</v>
      </c>
      <c r="C542" s="37" t="s">
        <v>639</v>
      </c>
      <c r="D542" s="65">
        <v>1096.7382349610755</v>
      </c>
      <c r="E542" s="73">
        <v>1769.4900212314224</v>
      </c>
      <c r="F542" s="82">
        <f t="shared" si="16"/>
        <v>2866.2282561924976</v>
      </c>
      <c r="G542" s="26">
        <v>25838.04</v>
      </c>
      <c r="H542" s="26">
        <f t="shared" si="17"/>
        <v>28704.268256192499</v>
      </c>
      <c r="J542" s="20"/>
      <c r="K542" s="20"/>
      <c r="L542" s="87"/>
      <c r="M542" s="20"/>
      <c r="DC542" s="1"/>
      <c r="DD542" s="1"/>
    </row>
    <row r="543" spans="1:108" ht="15.5">
      <c r="A543" s="30">
        <v>85045</v>
      </c>
      <c r="B543" s="23" t="s">
        <v>640</v>
      </c>
      <c r="C543" s="37" t="s">
        <v>640</v>
      </c>
      <c r="D543" s="65">
        <v>11228.510500791965</v>
      </c>
      <c r="E543" s="73">
        <v>18116.207360226468</v>
      </c>
      <c r="F543" s="82">
        <f t="shared" si="16"/>
        <v>29344.717861018435</v>
      </c>
      <c r="G543" s="26">
        <v>51676.08</v>
      </c>
      <c r="H543" s="26">
        <f t="shared" si="17"/>
        <v>81020.797861018436</v>
      </c>
      <c r="J543" s="20"/>
      <c r="K543" s="20"/>
      <c r="L543" s="87"/>
      <c r="M543" s="20"/>
      <c r="DC543" s="1"/>
      <c r="DD543" s="1"/>
    </row>
    <row r="544" spans="1:108" ht="15.5">
      <c r="A544" s="30">
        <v>85046</v>
      </c>
      <c r="B544" s="23" t="s">
        <v>641</v>
      </c>
      <c r="C544" s="37" t="s">
        <v>641</v>
      </c>
      <c r="D544" s="65">
        <v>2141.2508396859098</v>
      </c>
      <c r="E544" s="73">
        <v>3454.718612880396</v>
      </c>
      <c r="F544" s="82">
        <f t="shared" si="16"/>
        <v>5595.9694525663053</v>
      </c>
      <c r="G544" s="26">
        <v>25838.04</v>
      </c>
      <c r="H544" s="26">
        <f t="shared" si="17"/>
        <v>31434.009452566308</v>
      </c>
      <c r="J544" s="20"/>
      <c r="K544" s="20"/>
      <c r="L544" s="87"/>
      <c r="M544" s="20"/>
      <c r="DC544" s="1"/>
      <c r="DD544" s="1"/>
    </row>
    <row r="545" spans="1:108" ht="15.5">
      <c r="A545" s="30">
        <v>85047</v>
      </c>
      <c r="B545" s="23" t="s">
        <v>642</v>
      </c>
      <c r="C545" s="37" t="s">
        <v>642</v>
      </c>
      <c r="D545" s="65">
        <v>1514.5432768510091</v>
      </c>
      <c r="E545" s="73">
        <v>2443.5814578910117</v>
      </c>
      <c r="F545" s="82">
        <f t="shared" si="16"/>
        <v>3958.1247347420208</v>
      </c>
      <c r="G545" s="26">
        <v>25838.04</v>
      </c>
      <c r="H545" s="26">
        <f t="shared" si="17"/>
        <v>29796.164734742022</v>
      </c>
      <c r="J545" s="20"/>
      <c r="K545" s="20"/>
      <c r="L545" s="87"/>
      <c r="M545" s="20"/>
      <c r="DC545" s="1"/>
      <c r="DD545" s="1"/>
    </row>
    <row r="546" spans="1:108" ht="15.5">
      <c r="A546" s="30">
        <v>91005</v>
      </c>
      <c r="B546" s="23" t="s">
        <v>643</v>
      </c>
      <c r="C546" s="37" t="s">
        <v>643</v>
      </c>
      <c r="D546" s="65">
        <v>4648.0810910255104</v>
      </c>
      <c r="E546" s="73">
        <v>7499.2672328379331</v>
      </c>
      <c r="F546" s="82">
        <f t="shared" si="16"/>
        <v>12147.348323863444</v>
      </c>
      <c r="G546" s="26">
        <v>25838.04</v>
      </c>
      <c r="H546" s="26">
        <f t="shared" si="17"/>
        <v>37985.388323863444</v>
      </c>
      <c r="J546" s="20"/>
      <c r="K546" s="20"/>
      <c r="L546" s="87"/>
      <c r="M546" s="20"/>
      <c r="DC546" s="1"/>
      <c r="DD546" s="1"/>
    </row>
    <row r="547" spans="1:108" ht="15.5">
      <c r="A547" s="30">
        <v>91013</v>
      </c>
      <c r="B547" s="23" t="s">
        <v>644</v>
      </c>
      <c r="C547" s="37" t="s">
        <v>644</v>
      </c>
      <c r="D547" s="65">
        <v>8460.552098271155</v>
      </c>
      <c r="E547" s="73">
        <v>13650.351592356687</v>
      </c>
      <c r="F547" s="82">
        <f t="shared" si="16"/>
        <v>22110.903690627842</v>
      </c>
      <c r="G547" s="26">
        <v>51676.08</v>
      </c>
      <c r="H547" s="26">
        <f t="shared" si="17"/>
        <v>73786.983690627851</v>
      </c>
      <c r="J547" s="20"/>
      <c r="K547" s="20"/>
      <c r="L547" s="87"/>
      <c r="M547" s="20"/>
      <c r="DC547" s="1"/>
      <c r="DD547" s="1"/>
    </row>
    <row r="548" spans="1:108" ht="15.5">
      <c r="A548" s="30">
        <v>91015</v>
      </c>
      <c r="B548" s="23" t="s">
        <v>645</v>
      </c>
      <c r="C548" s="37" t="s">
        <v>645</v>
      </c>
      <c r="D548" s="65">
        <v>1775.6714280322176</v>
      </c>
      <c r="E548" s="73">
        <v>2864.8886058032554</v>
      </c>
      <c r="F548" s="82">
        <f t="shared" si="16"/>
        <v>4640.5600338354725</v>
      </c>
      <c r="G548" s="26">
        <v>25838.04</v>
      </c>
      <c r="H548" s="26">
        <f t="shared" si="17"/>
        <v>30478.600033835472</v>
      </c>
      <c r="J548" s="20"/>
      <c r="K548" s="20"/>
      <c r="L548" s="87"/>
      <c r="M548" s="20"/>
      <c r="DC548" s="1"/>
      <c r="DD548" s="1"/>
    </row>
    <row r="549" spans="1:108" ht="15.5">
      <c r="A549" s="30">
        <v>91030</v>
      </c>
      <c r="B549" s="23" t="s">
        <v>646</v>
      </c>
      <c r="C549" s="37" t="s">
        <v>646</v>
      </c>
      <c r="D549" s="65">
        <v>14884.304617328884</v>
      </c>
      <c r="E549" s="73">
        <v>24014.507430997874</v>
      </c>
      <c r="F549" s="82">
        <f t="shared" si="16"/>
        <v>38898.812048326756</v>
      </c>
      <c r="G549" s="26">
        <v>155028.24</v>
      </c>
      <c r="H549" s="26">
        <f t="shared" si="17"/>
        <v>193927.05204832676</v>
      </c>
      <c r="J549" s="20"/>
      <c r="K549" s="20"/>
      <c r="L549" s="87"/>
      <c r="M549" s="20"/>
      <c r="DC549" s="1"/>
      <c r="DD549" s="1"/>
    </row>
    <row r="550" spans="1:108" ht="15.5">
      <c r="A550" s="30">
        <v>91034</v>
      </c>
      <c r="B550" s="23" t="s">
        <v>647</v>
      </c>
      <c r="C550" s="37" t="s">
        <v>647</v>
      </c>
      <c r="D550" s="65">
        <v>19584.611338590636</v>
      </c>
      <c r="E550" s="73">
        <v>31598.036093418257</v>
      </c>
      <c r="F550" s="82">
        <f t="shared" si="16"/>
        <v>51182.647432008889</v>
      </c>
      <c r="G550" s="26">
        <v>155028.24</v>
      </c>
      <c r="H550" s="26">
        <f t="shared" si="17"/>
        <v>206210.88743200887</v>
      </c>
      <c r="J550" s="20"/>
      <c r="K550" s="20"/>
      <c r="L550" s="87"/>
      <c r="M550" s="20"/>
      <c r="DC550" s="1"/>
      <c r="DD550" s="1"/>
    </row>
    <row r="551" spans="1:108" ht="15.5">
      <c r="A551" s="30">
        <v>91054</v>
      </c>
      <c r="B551" s="23" t="s">
        <v>648</v>
      </c>
      <c r="C551" s="37" t="s">
        <v>648</v>
      </c>
      <c r="D551" s="65">
        <v>3133.5378141745023</v>
      </c>
      <c r="E551" s="73">
        <v>5055.6857749469209</v>
      </c>
      <c r="F551" s="82">
        <f t="shared" si="16"/>
        <v>8189.2235891214232</v>
      </c>
      <c r="G551" s="26">
        <v>25838.04</v>
      </c>
      <c r="H551" s="26">
        <f t="shared" si="17"/>
        <v>34027.263589121423</v>
      </c>
      <c r="J551" s="20"/>
      <c r="K551" s="20"/>
      <c r="L551" s="87"/>
      <c r="M551" s="20"/>
      <c r="DC551" s="1"/>
      <c r="DD551" s="1"/>
    </row>
    <row r="552" spans="1:108" ht="15.5">
      <c r="A552" s="30">
        <v>91059</v>
      </c>
      <c r="B552" s="23" t="s">
        <v>649</v>
      </c>
      <c r="C552" s="37" t="s">
        <v>649</v>
      </c>
      <c r="D552" s="65">
        <v>2611.2815118120852</v>
      </c>
      <c r="E552" s="73">
        <v>4213.0714791224345</v>
      </c>
      <c r="F552" s="82">
        <f t="shared" si="16"/>
        <v>6824.3529909345198</v>
      </c>
      <c r="G552" s="26">
        <v>25838.04</v>
      </c>
      <c r="H552" s="26">
        <f t="shared" si="17"/>
        <v>32662.392990934521</v>
      </c>
      <c r="J552" s="20"/>
      <c r="K552" s="20"/>
      <c r="L552" s="87"/>
      <c r="M552" s="20"/>
      <c r="DC552" s="1"/>
      <c r="DD552" s="1"/>
    </row>
    <row r="553" spans="1:108" ht="15.5">
      <c r="A553" s="30">
        <v>91064</v>
      </c>
      <c r="B553" s="23" t="s">
        <v>650</v>
      </c>
      <c r="C553" s="37" t="s">
        <v>650</v>
      </c>
      <c r="D553" s="65">
        <v>1932.3483187409429</v>
      </c>
      <c r="E553" s="73">
        <v>3117.6728945506015</v>
      </c>
      <c r="F553" s="82">
        <f t="shared" si="16"/>
        <v>5050.021213291544</v>
      </c>
      <c r="G553" s="26">
        <v>25838.04</v>
      </c>
      <c r="H553" s="26">
        <f t="shared" si="17"/>
        <v>30888.061213291545</v>
      </c>
      <c r="J553" s="20"/>
      <c r="K553" s="20"/>
      <c r="L553" s="87"/>
      <c r="M553" s="20"/>
      <c r="DC553" s="1"/>
      <c r="DD553" s="1"/>
    </row>
    <row r="554" spans="1:108" ht="15.5">
      <c r="A554" s="30">
        <v>91072</v>
      </c>
      <c r="B554" s="23" t="s">
        <v>651</v>
      </c>
      <c r="C554" s="37" t="s">
        <v>651</v>
      </c>
      <c r="D554" s="65">
        <v>3446.891595591952</v>
      </c>
      <c r="E554" s="73">
        <v>5561.2543524416133</v>
      </c>
      <c r="F554" s="82">
        <f t="shared" si="16"/>
        <v>9008.1459480335652</v>
      </c>
      <c r="G554" s="26">
        <v>25838.04</v>
      </c>
      <c r="H554" s="26">
        <f t="shared" si="17"/>
        <v>34846.18594803357</v>
      </c>
      <c r="J554" s="20"/>
      <c r="K554" s="20"/>
      <c r="L554" s="87"/>
      <c r="M554" s="20"/>
      <c r="DC554" s="1"/>
      <c r="DD554" s="1"/>
    </row>
    <row r="555" spans="1:108" ht="15.5">
      <c r="A555" s="30">
        <v>91103</v>
      </c>
      <c r="B555" s="23" t="s">
        <v>652</v>
      </c>
      <c r="C555" s="37" t="s">
        <v>652</v>
      </c>
      <c r="D555" s="65">
        <v>1880.122688504701</v>
      </c>
      <c r="E555" s="73">
        <v>3033.4114649681528</v>
      </c>
      <c r="F555" s="82">
        <f t="shared" si="16"/>
        <v>4913.5341534728541</v>
      </c>
      <c r="G555" s="26">
        <v>25838.04</v>
      </c>
      <c r="H555" s="26">
        <f t="shared" si="17"/>
        <v>30751.574153472855</v>
      </c>
      <c r="J555" s="20"/>
      <c r="K555" s="20"/>
      <c r="L555" s="87"/>
      <c r="M555" s="20"/>
      <c r="DC555" s="1"/>
      <c r="DD555" s="1"/>
    </row>
    <row r="556" spans="1:108" ht="15.5">
      <c r="A556" s="30">
        <v>91114</v>
      </c>
      <c r="B556" s="23" t="s">
        <v>653</v>
      </c>
      <c r="C556" s="37" t="s">
        <v>653</v>
      </c>
      <c r="D556" s="65">
        <v>10079.546635594646</v>
      </c>
      <c r="E556" s="73">
        <v>16262.455909412596</v>
      </c>
      <c r="F556" s="82">
        <f t="shared" si="16"/>
        <v>26342.002545007243</v>
      </c>
      <c r="G556" s="26">
        <v>51676.08</v>
      </c>
      <c r="H556" s="26">
        <f t="shared" si="17"/>
        <v>78018.082545007244</v>
      </c>
      <c r="J556" s="20"/>
      <c r="K556" s="20"/>
      <c r="L556" s="87"/>
      <c r="M556" s="20"/>
      <c r="DC556" s="1"/>
      <c r="DD556" s="1"/>
    </row>
    <row r="557" spans="1:108" ht="15.5">
      <c r="A557" s="30">
        <v>91120</v>
      </c>
      <c r="B557" s="23" t="s">
        <v>654</v>
      </c>
      <c r="C557" s="37" t="s">
        <v>654</v>
      </c>
      <c r="D557" s="65">
        <v>2715.732772284568</v>
      </c>
      <c r="E557" s="73">
        <v>4381.594338287332</v>
      </c>
      <c r="F557" s="82">
        <f t="shared" si="16"/>
        <v>7097.3271105718995</v>
      </c>
      <c r="G557" s="26">
        <v>25838.04</v>
      </c>
      <c r="H557" s="26">
        <f t="shared" si="17"/>
        <v>32935.367110571897</v>
      </c>
      <c r="J557" s="20"/>
      <c r="K557" s="20"/>
      <c r="L557" s="87"/>
      <c r="M557" s="20"/>
      <c r="DC557" s="1"/>
      <c r="DD557" s="1"/>
    </row>
    <row r="558" spans="1:108" ht="15.5">
      <c r="A558" s="30">
        <v>91141</v>
      </c>
      <c r="B558" s="23" t="s">
        <v>655</v>
      </c>
      <c r="C558" s="37" t="s">
        <v>655</v>
      </c>
      <c r="D558" s="65">
        <v>3133.5378141745023</v>
      </c>
      <c r="E558" s="73">
        <v>5055.6857749469209</v>
      </c>
      <c r="F558" s="82">
        <f t="shared" si="16"/>
        <v>8189.2235891214232</v>
      </c>
      <c r="G558" s="26">
        <v>25838.04</v>
      </c>
      <c r="H558" s="26">
        <f t="shared" si="17"/>
        <v>34027.263589121423</v>
      </c>
      <c r="J558" s="20"/>
      <c r="K558" s="20"/>
      <c r="L558" s="87"/>
      <c r="M558" s="20"/>
      <c r="DC558" s="1"/>
      <c r="DD558" s="1"/>
    </row>
    <row r="559" spans="1:108" ht="15.5">
      <c r="A559" s="30">
        <v>91142</v>
      </c>
      <c r="B559" s="23" t="s">
        <v>656</v>
      </c>
      <c r="C559" s="37" t="s">
        <v>656</v>
      </c>
      <c r="D559" s="65">
        <v>5953.721846931553</v>
      </c>
      <c r="E559" s="73">
        <v>9605.8029723991494</v>
      </c>
      <c r="F559" s="82">
        <f t="shared" si="16"/>
        <v>15559.524819330702</v>
      </c>
      <c r="G559" s="26">
        <v>51676.08</v>
      </c>
      <c r="H559" s="26">
        <f t="shared" si="17"/>
        <v>67235.604819330707</v>
      </c>
      <c r="J559" s="20"/>
      <c r="K559" s="20"/>
      <c r="L559" s="87"/>
      <c r="M559" s="20"/>
      <c r="DC559" s="1"/>
      <c r="DD559" s="1"/>
    </row>
    <row r="560" spans="1:108" ht="15.5">
      <c r="A560" s="30">
        <v>91143</v>
      </c>
      <c r="B560" s="23" t="s">
        <v>657</v>
      </c>
      <c r="C560" s="37" t="s">
        <v>657</v>
      </c>
      <c r="D560" s="65">
        <v>1618.9945373234925</v>
      </c>
      <c r="E560" s="73">
        <v>2612.1043170559092</v>
      </c>
      <c r="F560" s="82">
        <f t="shared" si="16"/>
        <v>4231.0988543794019</v>
      </c>
      <c r="G560" s="26">
        <v>25838.04</v>
      </c>
      <c r="H560" s="26">
        <f t="shared" si="17"/>
        <v>30069.138854379402</v>
      </c>
      <c r="J560" s="20"/>
      <c r="K560" s="20"/>
      <c r="L560" s="87"/>
      <c r="M560" s="20"/>
      <c r="DC560" s="1"/>
      <c r="DD560" s="1"/>
    </row>
    <row r="561" spans="1:108" ht="15.5">
      <c r="A561" s="30">
        <v>92003</v>
      </c>
      <c r="B561" s="23" t="s">
        <v>658</v>
      </c>
      <c r="C561" s="37" t="s">
        <v>658</v>
      </c>
      <c r="D561" s="65">
        <v>22300.344110875205</v>
      </c>
      <c r="E561" s="73">
        <v>35979.630431705591</v>
      </c>
      <c r="F561" s="82">
        <f t="shared" si="16"/>
        <v>58279.974542580792</v>
      </c>
      <c r="G561" s="26">
        <v>155028.24</v>
      </c>
      <c r="H561" s="26">
        <f t="shared" si="17"/>
        <v>213308.21454258077</v>
      </c>
      <c r="J561" s="20"/>
      <c r="K561" s="20"/>
      <c r="L561" s="87"/>
      <c r="M561" s="20"/>
      <c r="DC561" s="1"/>
      <c r="DD561" s="1"/>
    </row>
    <row r="562" spans="1:108" ht="15.5">
      <c r="A562" s="30">
        <v>92006</v>
      </c>
      <c r="B562" s="23" t="s">
        <v>659</v>
      </c>
      <c r="C562" s="37" t="s">
        <v>659</v>
      </c>
      <c r="D562" s="65">
        <v>1410.0920163785258</v>
      </c>
      <c r="E562" s="73">
        <v>2275.0585987261143</v>
      </c>
      <c r="F562" s="82">
        <f t="shared" si="16"/>
        <v>3685.1506151046401</v>
      </c>
      <c r="G562" s="26">
        <v>25838.04</v>
      </c>
      <c r="H562" s="26">
        <f t="shared" si="17"/>
        <v>29523.190615104642</v>
      </c>
      <c r="J562" s="20"/>
      <c r="K562" s="20"/>
      <c r="L562" s="87"/>
      <c r="M562" s="20"/>
      <c r="DC562" s="1"/>
      <c r="DD562" s="1"/>
    </row>
    <row r="563" spans="1:108" ht="15.5">
      <c r="A563" s="30">
        <v>92035</v>
      </c>
      <c r="B563" s="23" t="s">
        <v>660</v>
      </c>
      <c r="C563" s="37" t="s">
        <v>660</v>
      </c>
      <c r="D563" s="65">
        <v>2715.732772284568</v>
      </c>
      <c r="E563" s="73">
        <v>4381.594338287332</v>
      </c>
      <c r="F563" s="82">
        <f t="shared" si="16"/>
        <v>7097.3271105718995</v>
      </c>
      <c r="G563" s="26">
        <v>51676.08</v>
      </c>
      <c r="H563" s="26">
        <f t="shared" si="17"/>
        <v>58773.407110571905</v>
      </c>
      <c r="J563" s="20"/>
      <c r="K563" s="20"/>
      <c r="L563" s="87"/>
      <c r="M563" s="20"/>
      <c r="DC563" s="1"/>
      <c r="DD563" s="1"/>
    </row>
    <row r="564" spans="1:108" ht="15.5">
      <c r="A564" s="30">
        <v>92045</v>
      </c>
      <c r="B564" s="23" t="s">
        <v>661</v>
      </c>
      <c r="C564" s="37" t="s">
        <v>661</v>
      </c>
      <c r="D564" s="65">
        <v>1932.3483187409429</v>
      </c>
      <c r="E564" s="73">
        <v>3117.6728945506015</v>
      </c>
      <c r="F564" s="82">
        <f t="shared" si="16"/>
        <v>5050.021213291544</v>
      </c>
      <c r="G564" s="26">
        <v>25838.04</v>
      </c>
      <c r="H564" s="26">
        <f t="shared" si="17"/>
        <v>30888.061213291545</v>
      </c>
      <c r="J564" s="20"/>
      <c r="K564" s="20"/>
      <c r="L564" s="87"/>
      <c r="M564" s="20"/>
      <c r="DC564" s="1"/>
      <c r="DD564" s="1"/>
    </row>
    <row r="565" spans="1:108" ht="15.5">
      <c r="A565" s="31">
        <v>92048</v>
      </c>
      <c r="B565" s="43" t="s">
        <v>662</v>
      </c>
      <c r="C565" s="38" t="s">
        <v>662</v>
      </c>
      <c r="D565" s="65">
        <v>7520.4907540188042</v>
      </c>
      <c r="E565" s="73">
        <v>12133.645859872611</v>
      </c>
      <c r="F565" s="82">
        <f t="shared" si="16"/>
        <v>19654.136613891416</v>
      </c>
      <c r="G565" s="26">
        <v>51676.08</v>
      </c>
      <c r="H565" s="26">
        <f t="shared" si="17"/>
        <v>71330.216613891418</v>
      </c>
      <c r="J565" s="20"/>
      <c r="K565" s="20"/>
      <c r="L565" s="87"/>
      <c r="M565" s="20"/>
      <c r="DC565" s="1"/>
      <c r="DD565" s="1"/>
    </row>
    <row r="566" spans="1:108" ht="15.5">
      <c r="A566" s="30">
        <v>92054</v>
      </c>
      <c r="B566" s="23" t="s">
        <v>663</v>
      </c>
      <c r="C566" s="37" t="s">
        <v>663</v>
      </c>
      <c r="D566" s="65">
        <v>1984.5739489771845</v>
      </c>
      <c r="E566" s="73">
        <v>3201.9343241330498</v>
      </c>
      <c r="F566" s="82">
        <f t="shared" si="16"/>
        <v>5186.5082731102339</v>
      </c>
      <c r="G566" s="26">
        <v>25838.04</v>
      </c>
      <c r="H566" s="26">
        <f t="shared" si="17"/>
        <v>31024.548273110235</v>
      </c>
      <c r="J566" s="20"/>
      <c r="K566" s="20"/>
      <c r="L566" s="87"/>
      <c r="M566" s="20"/>
      <c r="DC566" s="1"/>
      <c r="DD566" s="1"/>
    </row>
    <row r="567" spans="1:108" ht="15.5">
      <c r="A567" s="30">
        <v>92087</v>
      </c>
      <c r="B567" s="23" t="s">
        <v>664</v>
      </c>
      <c r="C567" s="37" t="s">
        <v>664</v>
      </c>
      <c r="D567" s="65">
        <v>5535.9168050416192</v>
      </c>
      <c r="E567" s="73">
        <v>8931.7115357395614</v>
      </c>
      <c r="F567" s="82">
        <f t="shared" si="16"/>
        <v>14467.628340781181</v>
      </c>
      <c r="G567" s="26">
        <v>51676.08</v>
      </c>
      <c r="H567" s="26">
        <f t="shared" si="17"/>
        <v>66143.708340781188</v>
      </c>
      <c r="J567" s="20"/>
      <c r="K567" s="20"/>
      <c r="L567" s="87"/>
      <c r="M567" s="20"/>
      <c r="DC567" s="1"/>
      <c r="DD567" s="1"/>
    </row>
    <row r="568" spans="1:108" ht="15.5">
      <c r="A568" s="30">
        <v>92094</v>
      </c>
      <c r="B568" s="23" t="s">
        <v>666</v>
      </c>
      <c r="C568" s="37" t="s">
        <v>665</v>
      </c>
      <c r="D568" s="65">
        <v>182737.48019660969</v>
      </c>
      <c r="E568" s="73">
        <v>294830.74210898794</v>
      </c>
      <c r="F568" s="82">
        <f t="shared" si="16"/>
        <v>477568.22230559762</v>
      </c>
      <c r="G568" s="26">
        <v>413408.64</v>
      </c>
      <c r="H568" s="26">
        <f t="shared" si="17"/>
        <v>890976.86230559763</v>
      </c>
      <c r="J568" s="20"/>
      <c r="K568" s="20"/>
      <c r="L568" s="87"/>
      <c r="M568" s="20"/>
      <c r="DC568" s="1"/>
      <c r="DD568" s="1"/>
    </row>
    <row r="569" spans="1:108" ht="15.5">
      <c r="A569" s="30">
        <v>92097</v>
      </c>
      <c r="B569" s="23" t="s">
        <v>667</v>
      </c>
      <c r="C569" s="37" t="s">
        <v>667</v>
      </c>
      <c r="D569" s="65">
        <v>2036.7995792134261</v>
      </c>
      <c r="E569" s="73">
        <v>3286.1957537154985</v>
      </c>
      <c r="F569" s="82">
        <f t="shared" si="16"/>
        <v>5322.9953329289247</v>
      </c>
      <c r="G569" s="26">
        <v>25838.04</v>
      </c>
      <c r="H569" s="26">
        <f t="shared" si="17"/>
        <v>31161.035332928925</v>
      </c>
      <c r="J569" s="20"/>
      <c r="K569" s="20"/>
      <c r="L569" s="87"/>
      <c r="M569" s="20"/>
      <c r="DC569" s="1"/>
      <c r="DD569" s="1"/>
    </row>
    <row r="570" spans="1:108" ht="15.5">
      <c r="A570" s="30">
        <v>92101</v>
      </c>
      <c r="B570" s="23" t="s">
        <v>668</v>
      </c>
      <c r="C570" s="37" t="s">
        <v>668</v>
      </c>
      <c r="D570" s="65">
        <v>3237.989074646985</v>
      </c>
      <c r="E570" s="73">
        <v>5224.2086341118184</v>
      </c>
      <c r="F570" s="82">
        <f t="shared" si="16"/>
        <v>8462.1977087588039</v>
      </c>
      <c r="G570" s="26">
        <v>25838.04</v>
      </c>
      <c r="H570" s="26">
        <f t="shared" si="17"/>
        <v>34300.237708758803</v>
      </c>
      <c r="J570" s="20"/>
      <c r="K570" s="20"/>
      <c r="L570" s="87"/>
      <c r="M570" s="20"/>
      <c r="DC570" s="1"/>
      <c r="DD570" s="1"/>
    </row>
    <row r="571" spans="1:108" ht="15.5">
      <c r="A571" s="30">
        <v>92114</v>
      </c>
      <c r="B571" s="23" t="s">
        <v>669</v>
      </c>
      <c r="C571" s="37" t="s">
        <v>669</v>
      </c>
      <c r="D571" s="65">
        <v>2611.2815118120852</v>
      </c>
      <c r="E571" s="73">
        <v>4213.0714791224345</v>
      </c>
      <c r="F571" s="82">
        <f t="shared" si="16"/>
        <v>6824.3529909345198</v>
      </c>
      <c r="G571" s="26">
        <v>25838.04</v>
      </c>
      <c r="H571" s="26">
        <f t="shared" si="17"/>
        <v>32662.392990934521</v>
      </c>
      <c r="J571" s="20"/>
      <c r="K571" s="20"/>
      <c r="L571" s="87"/>
      <c r="M571" s="20"/>
      <c r="DC571" s="1"/>
      <c r="DD571" s="1"/>
    </row>
    <row r="572" spans="1:108" ht="15.5">
      <c r="A572" s="30">
        <v>92137</v>
      </c>
      <c r="B572" s="23" t="s">
        <v>670</v>
      </c>
      <c r="C572" s="37" t="s">
        <v>670</v>
      </c>
      <c r="D572" s="65">
        <v>32066.536965052404</v>
      </c>
      <c r="E572" s="73">
        <v>51736.517763623495</v>
      </c>
      <c r="F572" s="82">
        <f t="shared" si="16"/>
        <v>83803.054728675896</v>
      </c>
      <c r="G572" s="26">
        <v>155028.24</v>
      </c>
      <c r="H572" s="26">
        <f t="shared" si="17"/>
        <v>238831.29472867589</v>
      </c>
      <c r="J572" s="20"/>
      <c r="K572" s="20"/>
      <c r="L572" s="87"/>
      <c r="M572" s="20"/>
      <c r="DC572" s="1"/>
      <c r="DD572" s="1"/>
    </row>
    <row r="573" spans="1:108" ht="15.5">
      <c r="A573" s="30">
        <v>92138</v>
      </c>
      <c r="B573" s="23" t="s">
        <v>671</v>
      </c>
      <c r="C573" s="37" t="s">
        <v>671</v>
      </c>
      <c r="D573" s="65">
        <v>1827.8970582684597</v>
      </c>
      <c r="E573" s="73">
        <v>2949.1500353857041</v>
      </c>
      <c r="F573" s="82">
        <f t="shared" si="16"/>
        <v>4777.0470936541642</v>
      </c>
      <c r="G573" s="26">
        <v>25838.04</v>
      </c>
      <c r="H573" s="26">
        <f t="shared" si="17"/>
        <v>30615.087093654165</v>
      </c>
      <c r="J573" s="20"/>
      <c r="K573" s="20"/>
      <c r="L573" s="87"/>
      <c r="M573" s="20"/>
      <c r="DC573" s="1"/>
      <c r="DD573" s="1"/>
    </row>
    <row r="574" spans="1:108" ht="15.5">
      <c r="A574" s="30">
        <v>92140</v>
      </c>
      <c r="B574" s="23" t="s">
        <v>672</v>
      </c>
      <c r="C574" s="37" t="s">
        <v>672</v>
      </c>
      <c r="D574" s="65">
        <v>15093.20713827385</v>
      </c>
      <c r="E574" s="73">
        <v>24351.553149327669</v>
      </c>
      <c r="F574" s="82">
        <f t="shared" si="16"/>
        <v>39444.760287601515</v>
      </c>
      <c r="G574" s="26">
        <v>51676.08</v>
      </c>
      <c r="H574" s="26">
        <f t="shared" si="17"/>
        <v>91120.840287601517</v>
      </c>
      <c r="J574" s="20"/>
      <c r="K574" s="20"/>
      <c r="L574" s="87"/>
      <c r="M574" s="20"/>
      <c r="DC574" s="1"/>
      <c r="DD574" s="1"/>
    </row>
    <row r="575" spans="1:108" ht="15.5">
      <c r="A575" s="30">
        <v>92141</v>
      </c>
      <c r="B575" s="23" t="s">
        <v>673</v>
      </c>
      <c r="C575" s="37" t="s">
        <v>673</v>
      </c>
      <c r="D575" s="65">
        <v>1462.3176466147677</v>
      </c>
      <c r="E575" s="73">
        <v>2359.320028308563</v>
      </c>
      <c r="F575" s="82">
        <f t="shared" si="16"/>
        <v>3821.6376749233305</v>
      </c>
      <c r="G575" s="26">
        <v>25838.04</v>
      </c>
      <c r="H575" s="26">
        <f t="shared" si="17"/>
        <v>29659.677674923332</v>
      </c>
      <c r="J575" s="20"/>
      <c r="K575" s="20"/>
      <c r="L575" s="87"/>
      <c r="M575" s="20"/>
      <c r="DC575" s="1"/>
      <c r="DD575" s="1"/>
    </row>
    <row r="576" spans="1:108" ht="15.5">
      <c r="A576" s="30">
        <v>92142</v>
      </c>
      <c r="B576" s="23" t="s">
        <v>674</v>
      </c>
      <c r="C576" s="37" t="s">
        <v>674</v>
      </c>
      <c r="D576" s="65">
        <v>12638.60251717049</v>
      </c>
      <c r="E576" s="73">
        <v>20391.265958952583</v>
      </c>
      <c r="F576" s="82">
        <f t="shared" si="16"/>
        <v>33029.868476123069</v>
      </c>
      <c r="G576" s="26">
        <v>155028.24</v>
      </c>
      <c r="H576" s="26">
        <f t="shared" si="17"/>
        <v>188058.10847612307</v>
      </c>
      <c r="J576" s="20"/>
      <c r="K576" s="20"/>
      <c r="L576" s="87"/>
      <c r="M576" s="20"/>
      <c r="DC576" s="1"/>
      <c r="DD576" s="1"/>
    </row>
    <row r="577" spans="1:108" ht="15.5">
      <c r="A577" s="30">
        <v>93010</v>
      </c>
      <c r="B577" s="23" t="s">
        <v>675</v>
      </c>
      <c r="C577" s="37" t="s">
        <v>675</v>
      </c>
      <c r="D577" s="65">
        <v>2454.6046211033595</v>
      </c>
      <c r="E577" s="73">
        <v>3960.2871903750884</v>
      </c>
      <c r="F577" s="82">
        <f t="shared" si="16"/>
        <v>6414.8918114784483</v>
      </c>
      <c r="G577" s="26">
        <v>25838.04</v>
      </c>
      <c r="H577" s="26">
        <f t="shared" si="17"/>
        <v>32252.931811478447</v>
      </c>
      <c r="J577" s="20"/>
      <c r="K577" s="20"/>
      <c r="L577" s="87"/>
      <c r="M577" s="20"/>
      <c r="DC577" s="1"/>
      <c r="DD577" s="1"/>
    </row>
    <row r="578" spans="1:108" ht="15.5">
      <c r="A578" s="30">
        <v>93014</v>
      </c>
      <c r="B578" s="23" t="s">
        <v>676</v>
      </c>
      <c r="C578" s="37" t="s">
        <v>676</v>
      </c>
      <c r="D578" s="65">
        <v>19636.836968826876</v>
      </c>
      <c r="E578" s="73">
        <v>31682.297523000707</v>
      </c>
      <c r="F578" s="82">
        <f t="shared" si="16"/>
        <v>51319.134491827586</v>
      </c>
      <c r="G578" s="26">
        <v>155028.24</v>
      </c>
      <c r="H578" s="26">
        <f t="shared" si="17"/>
        <v>206347.37449182756</v>
      </c>
      <c r="J578" s="20"/>
      <c r="K578" s="20"/>
      <c r="L578" s="87"/>
      <c r="M578" s="20"/>
      <c r="DC578" s="1"/>
      <c r="DD578" s="1"/>
    </row>
    <row r="579" spans="1:108" ht="15.5">
      <c r="A579" s="30">
        <v>93018</v>
      </c>
      <c r="B579" s="23" t="s">
        <v>677</v>
      </c>
      <c r="C579" s="37" t="s">
        <v>677</v>
      </c>
      <c r="D579" s="65">
        <v>522.25630236241705</v>
      </c>
      <c r="E579" s="73">
        <v>842.61429582448682</v>
      </c>
      <c r="F579" s="82">
        <f t="shared" si="16"/>
        <v>1364.8705981869039</v>
      </c>
      <c r="G579" s="26">
        <v>25838.04</v>
      </c>
      <c r="H579" s="26">
        <f t="shared" si="17"/>
        <v>27202.910598186903</v>
      </c>
      <c r="J579" s="20"/>
      <c r="K579" s="20"/>
      <c r="L579" s="87"/>
      <c r="M579" s="20"/>
      <c r="DC579" s="1"/>
      <c r="DD579" s="1"/>
    </row>
    <row r="580" spans="1:108" ht="15.5">
      <c r="A580" s="30">
        <v>93022</v>
      </c>
      <c r="B580" s="23" t="s">
        <v>678</v>
      </c>
      <c r="C580" s="37" t="s">
        <v>678</v>
      </c>
      <c r="D580" s="65">
        <v>12743.053777642974</v>
      </c>
      <c r="E580" s="73">
        <v>20559.788818117479</v>
      </c>
      <c r="F580" s="82">
        <f t="shared" ref="F580:F583" si="18">D580+E580</f>
        <v>33302.842595760449</v>
      </c>
      <c r="G580" s="26">
        <v>51676.08</v>
      </c>
      <c r="H580" s="26">
        <f t="shared" ref="H580:H584" si="19">G580+F580</f>
        <v>84978.92259576045</v>
      </c>
      <c r="J580" s="20"/>
      <c r="K580" s="20"/>
      <c r="L580" s="87"/>
      <c r="M580" s="20"/>
      <c r="DC580" s="1"/>
      <c r="DD580" s="1"/>
    </row>
    <row r="581" spans="1:108" ht="16" thickBot="1">
      <c r="A581" s="30">
        <v>93056</v>
      </c>
      <c r="B581" s="23" t="s">
        <v>679</v>
      </c>
      <c r="C581" s="49" t="s">
        <v>679</v>
      </c>
      <c r="D581" s="65">
        <v>6475.9781492939701</v>
      </c>
      <c r="E581" s="73">
        <v>10448.417268223637</v>
      </c>
      <c r="F581" s="82">
        <f t="shared" si="18"/>
        <v>16924.395417517608</v>
      </c>
      <c r="G581" s="26">
        <v>51676.08</v>
      </c>
      <c r="H581" s="26">
        <f t="shared" si="19"/>
        <v>68600.475417517606</v>
      </c>
      <c r="J581" s="20"/>
      <c r="K581" s="20"/>
      <c r="L581" s="87"/>
      <c r="M581" s="20"/>
      <c r="DC581" s="1"/>
      <c r="DD581" s="1"/>
    </row>
    <row r="582" spans="1:108" ht="16" thickBot="1">
      <c r="A582" s="30">
        <v>93088</v>
      </c>
      <c r="B582" s="23" t="s">
        <v>680</v>
      </c>
      <c r="C582" s="50" t="s">
        <v>680</v>
      </c>
      <c r="D582" s="65">
        <v>9975.0953751221641</v>
      </c>
      <c r="E582" s="74">
        <v>16093.933050247699</v>
      </c>
      <c r="F582" s="82">
        <f t="shared" si="18"/>
        <v>26069.028425369863</v>
      </c>
      <c r="G582" s="51">
        <v>51676.08</v>
      </c>
      <c r="H582" s="26">
        <f t="shared" si="19"/>
        <v>77745.108425369865</v>
      </c>
      <c r="J582" s="20"/>
      <c r="K582" s="20"/>
      <c r="L582" s="87"/>
      <c r="M582" s="20"/>
    </row>
    <row r="583" spans="1:108" ht="16" thickBot="1">
      <c r="A583" s="30">
        <v>93090</v>
      </c>
      <c r="B583" s="48" t="s">
        <v>681</v>
      </c>
      <c r="C583" s="50" t="s">
        <v>681</v>
      </c>
      <c r="D583" s="66">
        <v>4961.4348724429619</v>
      </c>
      <c r="E583" s="75">
        <v>8004.8358103326254</v>
      </c>
      <c r="F583" s="82">
        <f t="shared" si="18"/>
        <v>12966.270682775586</v>
      </c>
      <c r="G583" s="55">
        <v>25838.04</v>
      </c>
      <c r="H583" s="26">
        <f t="shared" si="19"/>
        <v>38804.310682775584</v>
      </c>
      <c r="J583" s="20"/>
      <c r="K583" s="20"/>
      <c r="L583" s="87"/>
      <c r="M583" s="20"/>
    </row>
    <row r="584" spans="1:108" s="11" customFormat="1" ht="16" thickBot="1">
      <c r="D584" s="67">
        <f>SUM(D3:D583)</f>
        <v>7748455.6300000064</v>
      </c>
      <c r="E584" s="76">
        <f>SUM(E3:E583)</f>
        <v>12501447</v>
      </c>
      <c r="F584" s="83">
        <f>SUM(F3:F583)</f>
        <v>20249902.629999973</v>
      </c>
      <c r="G584" s="60">
        <f>SUM(G3:G583)</f>
        <v>46172577.479999565</v>
      </c>
      <c r="H584" s="61">
        <f t="shared" si="19"/>
        <v>66422480.109999537</v>
      </c>
      <c r="I584" s="12"/>
      <c r="J584" s="12"/>
      <c r="K584" s="20"/>
      <c r="L584" s="87"/>
      <c r="M584" s="20"/>
      <c r="N584" s="90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</row>
    <row r="585" spans="1:108" s="13" customFormat="1">
      <c r="B585" s="14"/>
      <c r="C585" s="15" t="e">
        <f>+#REF!-C587</f>
        <v>#REF!</v>
      </c>
      <c r="D585" s="68"/>
      <c r="E585" s="77"/>
      <c r="F585" s="84"/>
      <c r="G585" s="19"/>
      <c r="H585" s="57"/>
      <c r="I585" s="16"/>
      <c r="J585" s="16"/>
      <c r="K585" s="16"/>
      <c r="L585" s="87"/>
      <c r="M585" s="16"/>
      <c r="N585" s="91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</row>
    <row r="586" spans="1:108" s="13" customFormat="1">
      <c r="B586" s="14"/>
      <c r="C586" s="17"/>
      <c r="D586" s="68"/>
      <c r="E586" s="77"/>
      <c r="F586" s="85"/>
      <c r="G586" s="16"/>
      <c r="H586" s="56"/>
      <c r="I586" s="16"/>
      <c r="J586" s="16"/>
      <c r="K586" s="16"/>
      <c r="L586" s="16"/>
      <c r="M586" s="16"/>
      <c r="N586" s="91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</row>
    <row r="587" spans="1:108" s="13" customFormat="1">
      <c r="B587" s="14"/>
      <c r="C587" s="17"/>
      <c r="D587" s="68"/>
      <c r="E587" s="77"/>
      <c r="F587" s="85"/>
      <c r="G587" s="16"/>
      <c r="H587" s="19"/>
      <c r="I587" s="16"/>
      <c r="J587" s="16"/>
      <c r="K587" s="16"/>
      <c r="L587" s="16"/>
      <c r="M587" s="16"/>
      <c r="N587" s="91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</row>
    <row r="588" spans="1:108" s="13" customFormat="1">
      <c r="B588" s="14"/>
      <c r="C588" s="17"/>
      <c r="D588" s="68"/>
      <c r="E588" s="77"/>
      <c r="F588" s="85"/>
      <c r="G588" s="16"/>
      <c r="H588" s="16"/>
      <c r="I588" s="16"/>
      <c r="J588" s="16"/>
      <c r="K588" s="16"/>
      <c r="L588" s="16"/>
      <c r="M588" s="16"/>
      <c r="N588" s="91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</row>
    <row r="589" spans="1:108" s="13" customFormat="1">
      <c r="B589" s="14"/>
      <c r="C589" s="17"/>
      <c r="D589" s="68"/>
      <c r="E589" s="77"/>
      <c r="F589" s="85"/>
      <c r="G589" s="16"/>
      <c r="H589" s="16"/>
      <c r="I589" s="16"/>
      <c r="J589" s="16"/>
      <c r="K589" s="16"/>
      <c r="L589" s="16"/>
      <c r="M589" s="16"/>
      <c r="N589" s="91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</row>
    <row r="590" spans="1:108" s="13" customFormat="1">
      <c r="C590" s="18"/>
      <c r="D590" s="68"/>
      <c r="E590" s="77"/>
      <c r="F590" s="85"/>
      <c r="G590" s="16"/>
      <c r="H590" s="16"/>
      <c r="I590" s="16"/>
      <c r="J590" s="16"/>
      <c r="K590" s="16"/>
      <c r="L590" s="16"/>
      <c r="M590" s="16"/>
      <c r="N590" s="91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</row>
    <row r="591" spans="1:108" s="13" customFormat="1">
      <c r="C591" s="18"/>
      <c r="D591" s="68"/>
      <c r="E591" s="77"/>
      <c r="F591" s="85"/>
      <c r="G591" s="16"/>
      <c r="H591" s="16"/>
      <c r="I591" s="16"/>
      <c r="J591" s="16"/>
      <c r="K591" s="16"/>
      <c r="L591" s="16"/>
      <c r="M591" s="16"/>
      <c r="N591" s="91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</row>
    <row r="592" spans="1:108" s="13" customFormat="1">
      <c r="C592" s="18"/>
      <c r="D592" s="68"/>
      <c r="E592" s="77"/>
      <c r="F592" s="85"/>
      <c r="G592" s="16"/>
      <c r="H592" s="16"/>
      <c r="I592" s="16"/>
      <c r="J592" s="16"/>
      <c r="K592" s="16"/>
      <c r="L592" s="16"/>
      <c r="M592" s="16"/>
      <c r="N592" s="91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</row>
    <row r="593" spans="3:106" s="13" customFormat="1">
      <c r="C593" s="18"/>
      <c r="D593" s="68"/>
      <c r="E593" s="77"/>
      <c r="F593" s="85"/>
      <c r="G593" s="16"/>
      <c r="H593" s="16"/>
      <c r="I593" s="16"/>
      <c r="J593" s="16"/>
      <c r="K593" s="16"/>
      <c r="L593" s="16"/>
      <c r="M593" s="16"/>
      <c r="N593" s="91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</row>
    <row r="594" spans="3:106" s="13" customFormat="1">
      <c r="C594" s="18"/>
      <c r="D594" s="68"/>
      <c r="E594" s="77"/>
      <c r="F594" s="85"/>
      <c r="G594" s="16"/>
      <c r="H594" s="16"/>
      <c r="I594" s="16"/>
      <c r="J594" s="16"/>
      <c r="K594" s="16"/>
      <c r="L594" s="16"/>
      <c r="M594" s="16"/>
      <c r="N594" s="91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</row>
    <row r="595" spans="3:106" s="13" customFormat="1">
      <c r="D595" s="68"/>
      <c r="E595" s="77"/>
      <c r="F595" s="85"/>
      <c r="G595" s="16"/>
      <c r="H595" s="16"/>
      <c r="I595" s="16"/>
      <c r="J595" s="16"/>
      <c r="K595" s="16"/>
      <c r="L595" s="16"/>
      <c r="M595" s="16"/>
      <c r="N595" s="91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</row>
    <row r="596" spans="3:106" s="13" customFormat="1">
      <c r="D596" s="68"/>
      <c r="E596" s="77"/>
      <c r="F596" s="85"/>
      <c r="G596" s="16"/>
      <c r="H596" s="16"/>
      <c r="I596" s="16"/>
      <c r="J596" s="16"/>
      <c r="K596" s="16"/>
      <c r="L596" s="16"/>
      <c r="M596" s="16"/>
      <c r="N596" s="91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</row>
    <row r="597" spans="3:106" s="13" customFormat="1">
      <c r="D597" s="68"/>
      <c r="E597" s="77"/>
      <c r="F597" s="85"/>
      <c r="G597" s="16"/>
      <c r="H597" s="16"/>
      <c r="I597" s="16"/>
      <c r="J597" s="16"/>
      <c r="K597" s="16"/>
      <c r="L597" s="16"/>
      <c r="M597" s="16"/>
      <c r="N597" s="91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</row>
    <row r="598" spans="3:106" s="13" customFormat="1">
      <c r="D598" s="68"/>
      <c r="E598" s="77"/>
      <c r="F598" s="85"/>
      <c r="G598" s="16"/>
      <c r="H598" s="16"/>
      <c r="I598" s="16"/>
      <c r="J598" s="16"/>
      <c r="K598" s="16"/>
      <c r="L598" s="16"/>
      <c r="M598" s="16"/>
      <c r="N598" s="91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</row>
    <row r="599" spans="3:106" s="13" customFormat="1">
      <c r="D599" s="68"/>
      <c r="E599" s="77"/>
      <c r="F599" s="85"/>
      <c r="G599" s="16"/>
      <c r="H599" s="16"/>
      <c r="I599" s="16"/>
      <c r="J599" s="16"/>
      <c r="K599" s="16"/>
      <c r="L599" s="16"/>
      <c r="M599" s="16"/>
      <c r="N599" s="91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</row>
    <row r="600" spans="3:106" s="13" customFormat="1">
      <c r="D600" s="68"/>
      <c r="E600" s="77"/>
      <c r="F600" s="85"/>
      <c r="G600" s="16"/>
      <c r="H600" s="16"/>
      <c r="I600" s="16"/>
      <c r="J600" s="16"/>
      <c r="K600" s="16"/>
      <c r="L600" s="16"/>
      <c r="M600" s="16"/>
      <c r="N600" s="91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</row>
    <row r="601" spans="3:106" s="13" customFormat="1">
      <c r="D601" s="68"/>
      <c r="E601" s="77"/>
      <c r="F601" s="85"/>
      <c r="G601" s="16"/>
      <c r="H601" s="16"/>
      <c r="I601" s="16"/>
      <c r="J601" s="16"/>
      <c r="K601" s="16"/>
      <c r="L601" s="16"/>
      <c r="M601" s="16"/>
      <c r="N601" s="91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</row>
    <row r="602" spans="3:106" s="13" customFormat="1">
      <c r="D602" s="68"/>
      <c r="E602" s="77"/>
      <c r="F602" s="85"/>
      <c r="G602" s="16"/>
      <c r="H602" s="16"/>
      <c r="I602" s="16"/>
      <c r="J602" s="16"/>
      <c r="K602" s="16"/>
      <c r="L602" s="16"/>
      <c r="M602" s="16"/>
      <c r="N602" s="91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</row>
    <row r="603" spans="3:106" s="13" customFormat="1">
      <c r="D603" s="68"/>
      <c r="E603" s="77"/>
      <c r="F603" s="85"/>
      <c r="G603" s="16"/>
      <c r="H603" s="16"/>
      <c r="I603" s="16"/>
      <c r="J603" s="16"/>
      <c r="K603" s="16"/>
      <c r="L603" s="16"/>
      <c r="M603" s="16"/>
      <c r="N603" s="91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6"/>
      <c r="CZ603" s="16"/>
      <c r="DA603" s="16"/>
      <c r="DB603" s="16"/>
    </row>
    <row r="604" spans="3:106" s="13" customFormat="1">
      <c r="D604" s="68"/>
      <c r="E604" s="77"/>
      <c r="F604" s="85"/>
      <c r="G604" s="16"/>
      <c r="H604" s="16"/>
      <c r="I604" s="16"/>
      <c r="J604" s="16"/>
      <c r="K604" s="16"/>
      <c r="L604" s="16"/>
      <c r="M604" s="16"/>
      <c r="N604" s="91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</row>
    <row r="605" spans="3:106" s="13" customFormat="1">
      <c r="D605" s="68"/>
      <c r="E605" s="77"/>
      <c r="F605" s="85"/>
      <c r="G605" s="16"/>
      <c r="H605" s="16"/>
      <c r="I605" s="16"/>
      <c r="J605" s="16"/>
      <c r="K605" s="16"/>
      <c r="L605" s="16"/>
      <c r="M605" s="16"/>
      <c r="N605" s="91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6"/>
      <c r="CZ605" s="16"/>
      <c r="DA605" s="16"/>
      <c r="DB605" s="16"/>
    </row>
    <row r="606" spans="3:106" s="13" customFormat="1">
      <c r="D606" s="68"/>
      <c r="E606" s="77"/>
      <c r="F606" s="85"/>
      <c r="G606" s="16"/>
      <c r="H606" s="16"/>
      <c r="I606" s="16"/>
      <c r="J606" s="16"/>
      <c r="K606" s="16"/>
      <c r="L606" s="16"/>
      <c r="M606" s="16"/>
      <c r="N606" s="91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</row>
    <row r="607" spans="3:106" s="13" customFormat="1">
      <c r="D607" s="68"/>
      <c r="E607" s="77"/>
      <c r="F607" s="85"/>
      <c r="G607" s="16"/>
      <c r="H607" s="16"/>
      <c r="I607" s="16"/>
      <c r="J607" s="16"/>
      <c r="K607" s="16"/>
      <c r="L607" s="16"/>
      <c r="M607" s="16"/>
      <c r="N607" s="91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</row>
    <row r="608" spans="3:106" s="13" customFormat="1">
      <c r="D608" s="68"/>
      <c r="E608" s="77"/>
      <c r="F608" s="85"/>
      <c r="G608" s="16"/>
      <c r="H608" s="16"/>
      <c r="I608" s="16"/>
      <c r="J608" s="16"/>
      <c r="K608" s="16"/>
      <c r="L608" s="16"/>
      <c r="M608" s="16"/>
      <c r="N608" s="91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</row>
    <row r="609" spans="4:106" s="13" customFormat="1">
      <c r="D609" s="68"/>
      <c r="E609" s="77"/>
      <c r="F609" s="85"/>
      <c r="G609" s="16"/>
      <c r="H609" s="16"/>
      <c r="I609" s="16"/>
      <c r="J609" s="16"/>
      <c r="K609" s="16"/>
      <c r="L609" s="16"/>
      <c r="M609" s="16"/>
      <c r="N609" s="91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6"/>
      <c r="CZ609" s="16"/>
      <c r="DA609" s="16"/>
      <c r="DB609" s="16"/>
    </row>
    <row r="610" spans="4:106" s="13" customFormat="1">
      <c r="D610" s="68"/>
      <c r="E610" s="77"/>
      <c r="F610" s="85"/>
      <c r="G610" s="16"/>
      <c r="H610" s="16"/>
      <c r="I610" s="16"/>
      <c r="J610" s="16"/>
      <c r="K610" s="16"/>
      <c r="L610" s="16"/>
      <c r="M610" s="16"/>
      <c r="N610" s="91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6"/>
      <c r="CZ610" s="16"/>
      <c r="DA610" s="16"/>
      <c r="DB610" s="16"/>
    </row>
    <row r="611" spans="4:106" s="13" customFormat="1">
      <c r="D611" s="68"/>
      <c r="E611" s="77"/>
      <c r="F611" s="85"/>
      <c r="G611" s="16"/>
      <c r="H611" s="16"/>
      <c r="I611" s="16"/>
      <c r="J611" s="16"/>
      <c r="K611" s="16"/>
      <c r="L611" s="16"/>
      <c r="M611" s="16"/>
      <c r="N611" s="91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</row>
    <row r="612" spans="4:106" s="13" customFormat="1">
      <c r="D612" s="68"/>
      <c r="E612" s="77"/>
      <c r="F612" s="85"/>
      <c r="G612" s="16"/>
      <c r="H612" s="16"/>
      <c r="I612" s="16"/>
      <c r="J612" s="16"/>
      <c r="K612" s="16"/>
      <c r="L612" s="16"/>
      <c r="M612" s="16"/>
      <c r="N612" s="91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</row>
    <row r="613" spans="4:106" s="13" customFormat="1">
      <c r="D613" s="68"/>
      <c r="E613" s="77"/>
      <c r="F613" s="85"/>
      <c r="G613" s="16"/>
      <c r="H613" s="16"/>
      <c r="I613" s="16"/>
      <c r="J613" s="16"/>
      <c r="K613" s="16"/>
      <c r="L613" s="16"/>
      <c r="M613" s="16"/>
      <c r="N613" s="91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6"/>
      <c r="CZ613" s="16"/>
      <c r="DA613" s="16"/>
      <c r="DB613" s="16"/>
    </row>
    <row r="614" spans="4:106" s="13" customFormat="1">
      <c r="D614" s="68"/>
      <c r="E614" s="77"/>
      <c r="F614" s="85"/>
      <c r="G614" s="16"/>
      <c r="H614" s="16"/>
      <c r="I614" s="16"/>
      <c r="J614" s="16"/>
      <c r="K614" s="16"/>
      <c r="L614" s="16"/>
      <c r="M614" s="16"/>
      <c r="N614" s="91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6"/>
      <c r="CZ614" s="16"/>
      <c r="DA614" s="16"/>
      <c r="DB614" s="16"/>
    </row>
    <row r="615" spans="4:106" s="13" customFormat="1">
      <c r="D615" s="68"/>
      <c r="E615" s="77"/>
      <c r="F615" s="85"/>
      <c r="G615" s="16"/>
      <c r="H615" s="16"/>
      <c r="I615" s="16"/>
      <c r="J615" s="16"/>
      <c r="K615" s="16"/>
      <c r="L615" s="16"/>
      <c r="M615" s="16"/>
      <c r="N615" s="91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6"/>
      <c r="CZ615" s="16"/>
      <c r="DA615" s="16"/>
      <c r="DB615" s="16"/>
    </row>
    <row r="616" spans="4:106" s="13" customFormat="1">
      <c r="D616" s="68"/>
      <c r="E616" s="77"/>
      <c r="F616" s="85"/>
      <c r="G616" s="16"/>
      <c r="H616" s="16"/>
      <c r="I616" s="16"/>
      <c r="J616" s="16"/>
      <c r="K616" s="16"/>
      <c r="L616" s="16"/>
      <c r="M616" s="16"/>
      <c r="N616" s="91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6"/>
      <c r="CZ616" s="16"/>
      <c r="DA616" s="16"/>
      <c r="DB616" s="16"/>
    </row>
    <row r="617" spans="4:106" s="13" customFormat="1">
      <c r="D617" s="68"/>
      <c r="E617" s="77"/>
      <c r="F617" s="85"/>
      <c r="G617" s="16"/>
      <c r="H617" s="16"/>
      <c r="I617" s="16"/>
      <c r="J617" s="16"/>
      <c r="K617" s="16"/>
      <c r="L617" s="16"/>
      <c r="M617" s="16"/>
      <c r="N617" s="91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6"/>
      <c r="CZ617" s="16"/>
      <c r="DA617" s="16"/>
      <c r="DB617" s="16"/>
    </row>
    <row r="618" spans="4:106" s="13" customFormat="1">
      <c r="D618" s="68"/>
      <c r="E618" s="77"/>
      <c r="F618" s="85"/>
      <c r="G618" s="16"/>
      <c r="H618" s="16"/>
      <c r="I618" s="16"/>
      <c r="J618" s="16"/>
      <c r="K618" s="16"/>
      <c r="L618" s="16"/>
      <c r="M618" s="16"/>
      <c r="N618" s="91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</row>
    <row r="619" spans="4:106" s="13" customFormat="1">
      <c r="D619" s="68"/>
      <c r="E619" s="77"/>
      <c r="F619" s="85"/>
      <c r="G619" s="16"/>
      <c r="H619" s="16"/>
      <c r="I619" s="16"/>
      <c r="J619" s="16"/>
      <c r="K619" s="16"/>
      <c r="L619" s="16"/>
      <c r="M619" s="16"/>
      <c r="N619" s="91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6"/>
      <c r="CZ619" s="16"/>
      <c r="DA619" s="16"/>
      <c r="DB619" s="16"/>
    </row>
    <row r="620" spans="4:106" s="13" customFormat="1">
      <c r="D620" s="68"/>
      <c r="E620" s="77"/>
      <c r="F620" s="85"/>
      <c r="G620" s="16"/>
      <c r="H620" s="16"/>
      <c r="I620" s="16"/>
      <c r="J620" s="16"/>
      <c r="K620" s="16"/>
      <c r="L620" s="16"/>
      <c r="M620" s="16"/>
      <c r="N620" s="91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</row>
    <row r="621" spans="4:106" s="13" customFormat="1">
      <c r="D621" s="68"/>
      <c r="E621" s="77"/>
      <c r="F621" s="85"/>
      <c r="G621" s="16"/>
      <c r="H621" s="16"/>
      <c r="I621" s="16"/>
      <c r="J621" s="16"/>
      <c r="K621" s="16"/>
      <c r="L621" s="16"/>
      <c r="M621" s="16"/>
      <c r="N621" s="91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6"/>
      <c r="CZ621" s="16"/>
      <c r="DA621" s="16"/>
      <c r="DB621" s="16"/>
    </row>
    <row r="622" spans="4:106" s="13" customFormat="1">
      <c r="D622" s="68"/>
      <c r="E622" s="77"/>
      <c r="F622" s="85"/>
      <c r="G622" s="16"/>
      <c r="H622" s="16"/>
      <c r="I622" s="16"/>
      <c r="J622" s="16"/>
      <c r="K622" s="16"/>
      <c r="L622" s="16"/>
      <c r="M622" s="16"/>
      <c r="N622" s="91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6"/>
      <c r="CZ622" s="16"/>
      <c r="DA622" s="16"/>
      <c r="DB622" s="16"/>
    </row>
    <row r="623" spans="4:106" s="13" customFormat="1">
      <c r="D623" s="68"/>
      <c r="E623" s="77"/>
      <c r="F623" s="85"/>
      <c r="G623" s="16"/>
      <c r="H623" s="16"/>
      <c r="I623" s="16"/>
      <c r="J623" s="16"/>
      <c r="K623" s="16"/>
      <c r="L623" s="16"/>
      <c r="M623" s="16"/>
      <c r="N623" s="91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</row>
    <row r="624" spans="4:106" s="13" customFormat="1">
      <c r="D624" s="68"/>
      <c r="E624" s="77"/>
      <c r="F624" s="85"/>
      <c r="G624" s="16"/>
      <c r="H624" s="16"/>
      <c r="I624" s="16"/>
      <c r="J624" s="16"/>
      <c r="K624" s="16"/>
      <c r="L624" s="16"/>
      <c r="M624" s="16"/>
      <c r="N624" s="91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</row>
    <row r="625" spans="4:106" s="13" customFormat="1">
      <c r="D625" s="68"/>
      <c r="E625" s="77"/>
      <c r="F625" s="85"/>
      <c r="G625" s="16"/>
      <c r="H625" s="16"/>
      <c r="I625" s="16"/>
      <c r="J625" s="16"/>
      <c r="K625" s="16"/>
      <c r="L625" s="16"/>
      <c r="M625" s="16"/>
      <c r="N625" s="91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</row>
    <row r="626" spans="4:106" s="13" customFormat="1">
      <c r="D626" s="68"/>
      <c r="E626" s="77"/>
      <c r="F626" s="85"/>
      <c r="G626" s="16"/>
      <c r="H626" s="16"/>
      <c r="I626" s="16"/>
      <c r="J626" s="16"/>
      <c r="K626" s="16"/>
      <c r="L626" s="16"/>
      <c r="M626" s="16"/>
      <c r="N626" s="91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</row>
    <row r="627" spans="4:106" s="13" customFormat="1">
      <c r="D627" s="68"/>
      <c r="E627" s="77"/>
      <c r="F627" s="85"/>
      <c r="G627" s="16"/>
      <c r="H627" s="16"/>
      <c r="I627" s="16"/>
      <c r="J627" s="16"/>
      <c r="K627" s="16"/>
      <c r="L627" s="16"/>
      <c r="M627" s="16"/>
      <c r="N627" s="91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</row>
    <row r="628" spans="4:106" s="13" customFormat="1">
      <c r="D628" s="68"/>
      <c r="E628" s="77"/>
      <c r="F628" s="85"/>
      <c r="G628" s="16"/>
      <c r="H628" s="16"/>
      <c r="I628" s="16"/>
      <c r="J628" s="16"/>
      <c r="K628" s="16"/>
      <c r="L628" s="16"/>
      <c r="M628" s="16"/>
      <c r="N628" s="91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6"/>
      <c r="CZ628" s="16"/>
      <c r="DA628" s="16"/>
      <c r="DB628" s="16"/>
    </row>
    <row r="629" spans="4:106" s="13" customFormat="1">
      <c r="D629" s="68"/>
      <c r="E629" s="77"/>
      <c r="F629" s="85"/>
      <c r="G629" s="16"/>
      <c r="H629" s="16"/>
      <c r="I629" s="16"/>
      <c r="J629" s="16"/>
      <c r="K629" s="16"/>
      <c r="L629" s="16"/>
      <c r="M629" s="16"/>
      <c r="N629" s="91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</row>
    <row r="630" spans="4:106" s="13" customFormat="1">
      <c r="D630" s="68"/>
      <c r="E630" s="77"/>
      <c r="F630" s="85"/>
      <c r="G630" s="16"/>
      <c r="H630" s="16"/>
      <c r="I630" s="16"/>
      <c r="J630" s="16"/>
      <c r="K630" s="16"/>
      <c r="L630" s="16"/>
      <c r="M630" s="16"/>
      <c r="N630" s="91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</row>
    <row r="631" spans="4:106" s="13" customFormat="1">
      <c r="D631" s="68"/>
      <c r="E631" s="77"/>
      <c r="F631" s="85"/>
      <c r="G631" s="16"/>
      <c r="H631" s="16"/>
      <c r="I631" s="16"/>
      <c r="J631" s="16"/>
      <c r="K631" s="16"/>
      <c r="L631" s="16"/>
      <c r="M631" s="16"/>
      <c r="N631" s="91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</row>
    <row r="632" spans="4:106" s="13" customFormat="1">
      <c r="D632" s="68"/>
      <c r="E632" s="77"/>
      <c r="F632" s="85"/>
      <c r="G632" s="16"/>
      <c r="H632" s="16"/>
      <c r="I632" s="16"/>
      <c r="J632" s="16"/>
      <c r="K632" s="16"/>
      <c r="L632" s="16"/>
      <c r="M632" s="16"/>
      <c r="N632" s="91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</row>
    <row r="633" spans="4:106" s="13" customFormat="1">
      <c r="D633" s="68"/>
      <c r="E633" s="77"/>
      <c r="F633" s="85"/>
      <c r="G633" s="16"/>
      <c r="H633" s="16"/>
      <c r="I633" s="16"/>
      <c r="J633" s="16"/>
      <c r="K633" s="16"/>
      <c r="L633" s="16"/>
      <c r="M633" s="16"/>
      <c r="N633" s="91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</row>
    <row r="634" spans="4:106" s="13" customFormat="1">
      <c r="D634" s="68"/>
      <c r="E634" s="77"/>
      <c r="F634" s="85"/>
      <c r="G634" s="16"/>
      <c r="H634" s="16"/>
      <c r="I634" s="16"/>
      <c r="J634" s="16"/>
      <c r="K634" s="16"/>
      <c r="L634" s="16"/>
      <c r="M634" s="16"/>
      <c r="N634" s="91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</row>
    <row r="635" spans="4:106" s="13" customFormat="1">
      <c r="D635" s="68"/>
      <c r="E635" s="77"/>
      <c r="F635" s="85"/>
      <c r="G635" s="16"/>
      <c r="H635" s="16"/>
      <c r="I635" s="16"/>
      <c r="J635" s="16"/>
      <c r="K635" s="16"/>
      <c r="L635" s="16"/>
      <c r="M635" s="16"/>
      <c r="N635" s="91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</row>
    <row r="636" spans="4:106" s="13" customFormat="1">
      <c r="D636" s="68"/>
      <c r="E636" s="77"/>
      <c r="F636" s="85"/>
      <c r="G636" s="16"/>
      <c r="H636" s="16"/>
      <c r="I636" s="16"/>
      <c r="J636" s="16"/>
      <c r="K636" s="16"/>
      <c r="L636" s="16"/>
      <c r="M636" s="16"/>
      <c r="N636" s="91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</row>
    <row r="637" spans="4:106" s="13" customFormat="1">
      <c r="D637" s="68"/>
      <c r="E637" s="77"/>
      <c r="F637" s="85"/>
      <c r="G637" s="16"/>
      <c r="H637" s="16"/>
      <c r="I637" s="16"/>
      <c r="J637" s="16"/>
      <c r="K637" s="16"/>
      <c r="L637" s="16"/>
      <c r="M637" s="16"/>
      <c r="N637" s="91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</row>
    <row r="638" spans="4:106" s="13" customFormat="1">
      <c r="D638" s="68"/>
      <c r="E638" s="77"/>
      <c r="F638" s="85"/>
      <c r="G638" s="16"/>
      <c r="H638" s="16"/>
      <c r="I638" s="16"/>
      <c r="J638" s="16"/>
      <c r="K638" s="16"/>
      <c r="L638" s="16"/>
      <c r="M638" s="16"/>
      <c r="N638" s="91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</row>
    <row r="639" spans="4:106" s="13" customFormat="1">
      <c r="D639" s="68"/>
      <c r="E639" s="77"/>
      <c r="F639" s="85"/>
      <c r="G639" s="16"/>
      <c r="H639" s="16"/>
      <c r="I639" s="16"/>
      <c r="J639" s="16"/>
      <c r="K639" s="16"/>
      <c r="L639" s="16"/>
      <c r="M639" s="16"/>
      <c r="N639" s="91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</row>
    <row r="640" spans="4:106" s="13" customFormat="1">
      <c r="D640" s="68"/>
      <c r="E640" s="77"/>
      <c r="F640" s="85"/>
      <c r="G640" s="16"/>
      <c r="H640" s="16"/>
      <c r="I640" s="16"/>
      <c r="J640" s="16"/>
      <c r="K640" s="16"/>
      <c r="L640" s="16"/>
      <c r="M640" s="16"/>
      <c r="N640" s="91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</row>
    <row r="641" spans="4:106" s="13" customFormat="1">
      <c r="D641" s="68"/>
      <c r="E641" s="77"/>
      <c r="F641" s="85"/>
      <c r="G641" s="16"/>
      <c r="H641" s="16"/>
      <c r="I641" s="16"/>
      <c r="J641" s="16"/>
      <c r="K641" s="16"/>
      <c r="L641" s="16"/>
      <c r="M641" s="16"/>
      <c r="N641" s="91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</row>
    <row r="642" spans="4:106" s="13" customFormat="1">
      <c r="D642" s="68"/>
      <c r="E642" s="77"/>
      <c r="F642" s="85"/>
      <c r="G642" s="16"/>
      <c r="H642" s="16"/>
      <c r="I642" s="16"/>
      <c r="J642" s="16"/>
      <c r="K642" s="16"/>
      <c r="L642" s="16"/>
      <c r="M642" s="16"/>
      <c r="N642" s="91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6"/>
      <c r="CZ642" s="16"/>
      <c r="DA642" s="16"/>
      <c r="DB642" s="16"/>
    </row>
    <row r="643" spans="4:106" s="13" customFormat="1">
      <c r="D643" s="68"/>
      <c r="E643" s="77"/>
      <c r="F643" s="85"/>
      <c r="G643" s="16"/>
      <c r="H643" s="16"/>
      <c r="I643" s="16"/>
      <c r="J643" s="16"/>
      <c r="K643" s="16"/>
      <c r="L643" s="16"/>
      <c r="M643" s="16"/>
      <c r="N643" s="91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</row>
    <row r="644" spans="4:106" s="13" customFormat="1">
      <c r="D644" s="68"/>
      <c r="E644" s="77"/>
      <c r="F644" s="85"/>
      <c r="G644" s="16"/>
      <c r="H644" s="16"/>
      <c r="I644" s="16"/>
      <c r="J644" s="16"/>
      <c r="K644" s="16"/>
      <c r="L644" s="16"/>
      <c r="M644" s="16"/>
      <c r="N644" s="91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</row>
    <row r="645" spans="4:106" s="13" customFormat="1">
      <c r="D645" s="68"/>
      <c r="E645" s="77"/>
      <c r="F645" s="85"/>
      <c r="G645" s="16"/>
      <c r="H645" s="16"/>
      <c r="I645" s="16"/>
      <c r="J645" s="16"/>
      <c r="K645" s="16"/>
      <c r="L645" s="16"/>
      <c r="M645" s="16"/>
      <c r="N645" s="91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</row>
    <row r="646" spans="4:106" s="13" customFormat="1">
      <c r="D646" s="68"/>
      <c r="E646" s="77"/>
      <c r="F646" s="85"/>
      <c r="G646" s="16"/>
      <c r="H646" s="16"/>
      <c r="I646" s="16"/>
      <c r="J646" s="16"/>
      <c r="K646" s="16"/>
      <c r="L646" s="16"/>
      <c r="M646" s="16"/>
      <c r="N646" s="91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</row>
    <row r="647" spans="4:106" s="13" customFormat="1">
      <c r="D647" s="68"/>
      <c r="E647" s="77"/>
      <c r="F647" s="85"/>
      <c r="G647" s="16"/>
      <c r="H647" s="16"/>
      <c r="I647" s="16"/>
      <c r="J647" s="16"/>
      <c r="K647" s="16"/>
      <c r="L647" s="16"/>
      <c r="M647" s="16"/>
      <c r="N647" s="91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</row>
    <row r="648" spans="4:106" s="13" customFormat="1">
      <c r="D648" s="68"/>
      <c r="E648" s="77"/>
      <c r="F648" s="85"/>
      <c r="G648" s="16"/>
      <c r="H648" s="16"/>
      <c r="I648" s="16"/>
      <c r="J648" s="16"/>
      <c r="K648" s="16"/>
      <c r="L648" s="16"/>
      <c r="M648" s="16"/>
      <c r="N648" s="91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</row>
    <row r="649" spans="4:106" s="13" customFormat="1">
      <c r="D649" s="68"/>
      <c r="E649" s="77"/>
      <c r="F649" s="85"/>
      <c r="G649" s="16"/>
      <c r="H649" s="16"/>
      <c r="I649" s="16"/>
      <c r="J649" s="16"/>
      <c r="K649" s="16"/>
      <c r="L649" s="16"/>
      <c r="M649" s="16"/>
      <c r="N649" s="91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</row>
    <row r="650" spans="4:106" s="13" customFormat="1">
      <c r="D650" s="68"/>
      <c r="E650" s="77"/>
      <c r="F650" s="85"/>
      <c r="G650" s="16"/>
      <c r="H650" s="16"/>
      <c r="I650" s="16"/>
      <c r="J650" s="16"/>
      <c r="K650" s="16"/>
      <c r="L650" s="16"/>
      <c r="M650" s="16"/>
      <c r="N650" s="91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</row>
    <row r="651" spans="4:106" s="13" customFormat="1">
      <c r="D651" s="68"/>
      <c r="E651" s="77"/>
      <c r="F651" s="85"/>
      <c r="G651" s="16"/>
      <c r="H651" s="16"/>
      <c r="I651" s="16"/>
      <c r="J651" s="16"/>
      <c r="K651" s="16"/>
      <c r="L651" s="16"/>
      <c r="M651" s="16"/>
      <c r="N651" s="91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</row>
    <row r="652" spans="4:106" s="13" customFormat="1">
      <c r="D652" s="68"/>
      <c r="E652" s="77"/>
      <c r="F652" s="85"/>
      <c r="G652" s="16"/>
      <c r="H652" s="16"/>
      <c r="I652" s="16"/>
      <c r="J652" s="16"/>
      <c r="K652" s="16"/>
      <c r="L652" s="16"/>
      <c r="M652" s="16"/>
      <c r="N652" s="91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</row>
    <row r="653" spans="4:106" s="13" customFormat="1">
      <c r="D653" s="68"/>
      <c r="E653" s="77"/>
      <c r="F653" s="85"/>
      <c r="G653" s="16"/>
      <c r="H653" s="16"/>
      <c r="I653" s="16"/>
      <c r="J653" s="16"/>
      <c r="K653" s="16"/>
      <c r="L653" s="16"/>
      <c r="M653" s="16"/>
      <c r="N653" s="91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</row>
    <row r="654" spans="4:106" s="13" customFormat="1">
      <c r="D654" s="68"/>
      <c r="E654" s="77"/>
      <c r="F654" s="85"/>
      <c r="G654" s="16"/>
      <c r="H654" s="16"/>
      <c r="I654" s="16"/>
      <c r="J654" s="16"/>
      <c r="K654" s="16"/>
      <c r="L654" s="16"/>
      <c r="M654" s="16"/>
      <c r="N654" s="91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</row>
    <row r="655" spans="4:106" s="13" customFormat="1">
      <c r="D655" s="68"/>
      <c r="E655" s="77"/>
      <c r="F655" s="85"/>
      <c r="G655" s="16"/>
      <c r="H655" s="16"/>
      <c r="I655" s="16"/>
      <c r="J655" s="16"/>
      <c r="K655" s="16"/>
      <c r="L655" s="16"/>
      <c r="M655" s="16"/>
      <c r="N655" s="91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</row>
    <row r="656" spans="4:106" s="13" customFormat="1">
      <c r="D656" s="68"/>
      <c r="E656" s="77"/>
      <c r="F656" s="85"/>
      <c r="G656" s="16"/>
      <c r="H656" s="16"/>
      <c r="I656" s="16"/>
      <c r="J656" s="16"/>
      <c r="K656" s="16"/>
      <c r="L656" s="16"/>
      <c r="M656" s="16"/>
      <c r="N656" s="91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</row>
    <row r="657" spans="4:106" s="13" customFormat="1">
      <c r="D657" s="68"/>
      <c r="E657" s="77"/>
      <c r="F657" s="85"/>
      <c r="G657" s="16"/>
      <c r="H657" s="16"/>
      <c r="I657" s="16"/>
      <c r="J657" s="16"/>
      <c r="K657" s="16"/>
      <c r="L657" s="16"/>
      <c r="M657" s="16"/>
      <c r="N657" s="91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</row>
    <row r="658" spans="4:106" s="13" customFormat="1">
      <c r="D658" s="68"/>
      <c r="E658" s="77"/>
      <c r="F658" s="85"/>
      <c r="G658" s="16"/>
      <c r="H658" s="16"/>
      <c r="I658" s="16"/>
      <c r="J658" s="16"/>
      <c r="K658" s="16"/>
      <c r="L658" s="16"/>
      <c r="M658" s="16"/>
      <c r="N658" s="91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</row>
    <row r="659" spans="4:106" s="13" customFormat="1">
      <c r="D659" s="68"/>
      <c r="E659" s="77"/>
      <c r="F659" s="85"/>
      <c r="G659" s="16"/>
      <c r="H659" s="16"/>
      <c r="I659" s="16"/>
      <c r="J659" s="16"/>
      <c r="K659" s="16"/>
      <c r="L659" s="16"/>
      <c r="M659" s="16"/>
      <c r="N659" s="91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</row>
    <row r="660" spans="4:106" s="13" customFormat="1">
      <c r="D660" s="68"/>
      <c r="E660" s="77"/>
      <c r="F660" s="85"/>
      <c r="G660" s="16"/>
      <c r="H660" s="16"/>
      <c r="I660" s="16"/>
      <c r="J660" s="16"/>
      <c r="K660" s="16"/>
      <c r="L660" s="16"/>
      <c r="M660" s="16"/>
      <c r="N660" s="91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</row>
    <row r="661" spans="4:106" s="13" customFormat="1">
      <c r="D661" s="68"/>
      <c r="E661" s="77"/>
      <c r="F661" s="85"/>
      <c r="G661" s="16"/>
      <c r="H661" s="16"/>
      <c r="I661" s="16"/>
      <c r="J661" s="16"/>
      <c r="K661" s="16"/>
      <c r="L661" s="16"/>
      <c r="M661" s="16"/>
      <c r="N661" s="91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</row>
    <row r="662" spans="4:106" s="13" customFormat="1">
      <c r="D662" s="68"/>
      <c r="E662" s="77"/>
      <c r="F662" s="85"/>
      <c r="G662" s="16"/>
      <c r="H662" s="16"/>
      <c r="I662" s="16"/>
      <c r="J662" s="16"/>
      <c r="K662" s="16"/>
      <c r="L662" s="16"/>
      <c r="M662" s="16"/>
      <c r="N662" s="91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</row>
    <row r="663" spans="4:106" s="13" customFormat="1">
      <c r="D663" s="68"/>
      <c r="E663" s="77"/>
      <c r="F663" s="85"/>
      <c r="G663" s="16"/>
      <c r="H663" s="16"/>
      <c r="I663" s="16"/>
      <c r="J663" s="16"/>
      <c r="K663" s="16"/>
      <c r="L663" s="16"/>
      <c r="M663" s="16"/>
      <c r="N663" s="91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</row>
    <row r="664" spans="4:106" s="13" customFormat="1">
      <c r="D664" s="68"/>
      <c r="E664" s="77"/>
      <c r="F664" s="85"/>
      <c r="G664" s="16"/>
      <c r="H664" s="16"/>
      <c r="I664" s="16"/>
      <c r="J664" s="16"/>
      <c r="K664" s="16"/>
      <c r="L664" s="16"/>
      <c r="M664" s="16"/>
      <c r="N664" s="91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</row>
    <row r="665" spans="4:106" s="13" customFormat="1">
      <c r="D665" s="68"/>
      <c r="E665" s="77"/>
      <c r="F665" s="85"/>
      <c r="G665" s="16"/>
      <c r="H665" s="16"/>
      <c r="I665" s="16"/>
      <c r="J665" s="16"/>
      <c r="K665" s="16"/>
      <c r="L665" s="16"/>
      <c r="M665" s="16"/>
      <c r="N665" s="91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</row>
    <row r="666" spans="4:106" s="13" customFormat="1">
      <c r="D666" s="68"/>
      <c r="E666" s="77"/>
      <c r="F666" s="85"/>
      <c r="G666" s="16"/>
      <c r="H666" s="16"/>
      <c r="I666" s="16"/>
      <c r="J666" s="16"/>
      <c r="K666" s="16"/>
      <c r="L666" s="16"/>
      <c r="M666" s="16"/>
      <c r="N666" s="91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</row>
    <row r="667" spans="4:106" s="13" customFormat="1">
      <c r="D667" s="68"/>
      <c r="E667" s="77"/>
      <c r="F667" s="85"/>
      <c r="G667" s="16"/>
      <c r="H667" s="16"/>
      <c r="I667" s="16"/>
      <c r="J667" s="16"/>
      <c r="K667" s="16"/>
      <c r="L667" s="16"/>
      <c r="M667" s="16"/>
      <c r="N667" s="91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</row>
    <row r="668" spans="4:106" s="13" customFormat="1">
      <c r="D668" s="68"/>
      <c r="E668" s="77"/>
      <c r="F668" s="85"/>
      <c r="G668" s="16"/>
      <c r="H668" s="16"/>
      <c r="I668" s="16"/>
      <c r="J668" s="16"/>
      <c r="K668" s="16"/>
      <c r="L668" s="16"/>
      <c r="M668" s="16"/>
      <c r="N668" s="91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</row>
    <row r="669" spans="4:106" s="13" customFormat="1">
      <c r="D669" s="68"/>
      <c r="E669" s="77"/>
      <c r="F669" s="85"/>
      <c r="G669" s="16"/>
      <c r="H669" s="16"/>
      <c r="I669" s="16"/>
      <c r="J669" s="16"/>
      <c r="K669" s="16"/>
      <c r="L669" s="16"/>
      <c r="M669" s="16"/>
      <c r="N669" s="91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</row>
    <row r="670" spans="4:106" s="13" customFormat="1">
      <c r="D670" s="68"/>
      <c r="E670" s="77"/>
      <c r="F670" s="85"/>
      <c r="G670" s="16"/>
      <c r="H670" s="16"/>
      <c r="I670" s="16"/>
      <c r="J670" s="16"/>
      <c r="K670" s="16"/>
      <c r="L670" s="16"/>
      <c r="M670" s="16"/>
      <c r="N670" s="91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</row>
    <row r="671" spans="4:106" s="13" customFormat="1">
      <c r="D671" s="68"/>
      <c r="E671" s="77"/>
      <c r="F671" s="85"/>
      <c r="G671" s="16"/>
      <c r="H671" s="16"/>
      <c r="I671" s="16"/>
      <c r="J671" s="16"/>
      <c r="K671" s="16"/>
      <c r="L671" s="16"/>
      <c r="M671" s="16"/>
      <c r="N671" s="91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</row>
    <row r="672" spans="4:106" s="13" customFormat="1">
      <c r="D672" s="68"/>
      <c r="E672" s="77"/>
      <c r="F672" s="85"/>
      <c r="G672" s="16"/>
      <c r="H672" s="16"/>
      <c r="I672" s="16"/>
      <c r="J672" s="16"/>
      <c r="K672" s="16"/>
      <c r="L672" s="16"/>
      <c r="M672" s="16"/>
      <c r="N672" s="91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</row>
    <row r="673" spans="4:106" s="13" customFormat="1">
      <c r="D673" s="68"/>
      <c r="E673" s="77"/>
      <c r="F673" s="85"/>
      <c r="G673" s="16"/>
      <c r="H673" s="16"/>
      <c r="I673" s="16"/>
      <c r="J673" s="16"/>
      <c r="K673" s="16"/>
      <c r="L673" s="16"/>
      <c r="M673" s="16"/>
      <c r="N673" s="91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</row>
    <row r="674" spans="4:106" s="13" customFormat="1">
      <c r="D674" s="68"/>
      <c r="E674" s="77"/>
      <c r="F674" s="85"/>
      <c r="G674" s="16"/>
      <c r="H674" s="16"/>
      <c r="I674" s="16"/>
      <c r="J674" s="16"/>
      <c r="K674" s="16"/>
      <c r="L674" s="16"/>
      <c r="M674" s="16"/>
      <c r="N674" s="91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</row>
    <row r="675" spans="4:106" s="13" customFormat="1">
      <c r="D675" s="68"/>
      <c r="E675" s="77"/>
      <c r="F675" s="85"/>
      <c r="G675" s="16"/>
      <c r="H675" s="16"/>
      <c r="I675" s="16"/>
      <c r="J675" s="16"/>
      <c r="K675" s="16"/>
      <c r="L675" s="16"/>
      <c r="M675" s="16"/>
      <c r="N675" s="91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</row>
    <row r="676" spans="4:106" s="13" customFormat="1">
      <c r="D676" s="68"/>
      <c r="E676" s="77"/>
      <c r="F676" s="85"/>
      <c r="G676" s="16"/>
      <c r="H676" s="16"/>
      <c r="I676" s="16"/>
      <c r="J676" s="16"/>
      <c r="K676" s="16"/>
      <c r="L676" s="16"/>
      <c r="M676" s="16"/>
      <c r="N676" s="91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</row>
    <row r="677" spans="4:106" s="13" customFormat="1">
      <c r="D677" s="68"/>
      <c r="E677" s="77"/>
      <c r="F677" s="85"/>
      <c r="G677" s="16"/>
      <c r="H677" s="16"/>
      <c r="I677" s="16"/>
      <c r="J677" s="16"/>
      <c r="K677" s="16"/>
      <c r="L677" s="16"/>
      <c r="M677" s="16"/>
      <c r="N677" s="91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</row>
    <row r="678" spans="4:106" s="13" customFormat="1">
      <c r="D678" s="68"/>
      <c r="E678" s="77"/>
      <c r="F678" s="85"/>
      <c r="G678" s="16"/>
      <c r="H678" s="16"/>
      <c r="I678" s="16"/>
      <c r="J678" s="16"/>
      <c r="K678" s="16"/>
      <c r="L678" s="16"/>
      <c r="M678" s="16"/>
      <c r="N678" s="91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</row>
    <row r="679" spans="4:106" s="13" customFormat="1">
      <c r="D679" s="68"/>
      <c r="E679" s="77"/>
      <c r="F679" s="85"/>
      <c r="G679" s="16"/>
      <c r="H679" s="16"/>
      <c r="I679" s="16"/>
      <c r="J679" s="16"/>
      <c r="K679" s="16"/>
      <c r="L679" s="16"/>
      <c r="M679" s="16"/>
      <c r="N679" s="91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</row>
    <row r="680" spans="4:106" s="13" customFormat="1">
      <c r="D680" s="68"/>
      <c r="E680" s="77"/>
      <c r="F680" s="85"/>
      <c r="G680" s="16"/>
      <c r="H680" s="16"/>
      <c r="I680" s="16"/>
      <c r="J680" s="16"/>
      <c r="K680" s="16"/>
      <c r="L680" s="16"/>
      <c r="M680" s="16"/>
      <c r="N680" s="91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</row>
    <row r="681" spans="4:106" s="13" customFormat="1">
      <c r="D681" s="68"/>
      <c r="E681" s="77"/>
      <c r="F681" s="85"/>
      <c r="G681" s="16"/>
      <c r="H681" s="16"/>
      <c r="I681" s="16"/>
      <c r="J681" s="16"/>
      <c r="K681" s="16"/>
      <c r="L681" s="16"/>
      <c r="M681" s="16"/>
      <c r="N681" s="91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</row>
    <row r="682" spans="4:106" s="13" customFormat="1">
      <c r="D682" s="68"/>
      <c r="E682" s="77"/>
      <c r="F682" s="85"/>
      <c r="G682" s="16"/>
      <c r="H682" s="16"/>
      <c r="I682" s="16"/>
      <c r="J682" s="16"/>
      <c r="K682" s="16"/>
      <c r="L682" s="16"/>
      <c r="M682" s="16"/>
      <c r="N682" s="91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</row>
    <row r="683" spans="4:106" s="13" customFormat="1">
      <c r="D683" s="68"/>
      <c r="E683" s="77"/>
      <c r="F683" s="85"/>
      <c r="G683" s="16"/>
      <c r="H683" s="16"/>
      <c r="I683" s="16"/>
      <c r="J683" s="16"/>
      <c r="K683" s="16"/>
      <c r="L683" s="16"/>
      <c r="M683" s="16"/>
      <c r="N683" s="91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</row>
    <row r="684" spans="4:106" s="13" customFormat="1">
      <c r="D684" s="68"/>
      <c r="E684" s="77"/>
      <c r="F684" s="85"/>
      <c r="G684" s="16"/>
      <c r="H684" s="16"/>
      <c r="I684" s="16"/>
      <c r="J684" s="16"/>
      <c r="K684" s="16"/>
      <c r="L684" s="16"/>
      <c r="M684" s="16"/>
      <c r="N684" s="91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</row>
    <row r="685" spans="4:106" s="13" customFormat="1">
      <c r="D685" s="68"/>
      <c r="E685" s="77"/>
      <c r="F685" s="85"/>
      <c r="G685" s="16"/>
      <c r="H685" s="16"/>
      <c r="I685" s="16"/>
      <c r="J685" s="16"/>
      <c r="K685" s="16"/>
      <c r="L685" s="16"/>
      <c r="M685" s="16"/>
      <c r="N685" s="91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</row>
    <row r="686" spans="4:106" s="13" customFormat="1">
      <c r="D686" s="68"/>
      <c r="E686" s="77"/>
      <c r="F686" s="85"/>
      <c r="G686" s="16"/>
      <c r="H686" s="16"/>
      <c r="I686" s="16"/>
      <c r="J686" s="16"/>
      <c r="K686" s="16"/>
      <c r="L686" s="16"/>
      <c r="M686" s="16"/>
      <c r="N686" s="91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</row>
    <row r="687" spans="4:106" s="13" customFormat="1">
      <c r="D687" s="68"/>
      <c r="E687" s="77"/>
      <c r="F687" s="85"/>
      <c r="G687" s="16"/>
      <c r="H687" s="16"/>
      <c r="I687" s="16"/>
      <c r="J687" s="16"/>
      <c r="K687" s="16"/>
      <c r="L687" s="16"/>
      <c r="M687" s="16"/>
      <c r="N687" s="91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</row>
    <row r="688" spans="4:106" s="13" customFormat="1">
      <c r="D688" s="68"/>
      <c r="E688" s="77"/>
      <c r="F688" s="85"/>
      <c r="G688" s="16"/>
      <c r="H688" s="16"/>
      <c r="I688" s="16"/>
      <c r="J688" s="16"/>
      <c r="K688" s="16"/>
      <c r="L688" s="16"/>
      <c r="M688" s="16"/>
      <c r="N688" s="91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</row>
    <row r="689" spans="4:106" s="13" customFormat="1">
      <c r="D689" s="68"/>
      <c r="E689" s="77"/>
      <c r="F689" s="85"/>
      <c r="G689" s="16"/>
      <c r="H689" s="16"/>
      <c r="I689" s="16"/>
      <c r="J689" s="16"/>
      <c r="K689" s="16"/>
      <c r="L689" s="16"/>
      <c r="M689" s="16"/>
      <c r="N689" s="91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</row>
    <row r="690" spans="4:106" s="13" customFormat="1">
      <c r="D690" s="68"/>
      <c r="E690" s="77"/>
      <c r="F690" s="85"/>
      <c r="G690" s="16"/>
      <c r="H690" s="16"/>
      <c r="I690" s="16"/>
      <c r="J690" s="16"/>
      <c r="K690" s="16"/>
      <c r="L690" s="16"/>
      <c r="M690" s="16"/>
      <c r="N690" s="91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</row>
    <row r="691" spans="4:106" s="13" customFormat="1">
      <c r="D691" s="68"/>
      <c r="E691" s="77"/>
      <c r="F691" s="85"/>
      <c r="G691" s="16"/>
      <c r="H691" s="16"/>
      <c r="I691" s="16"/>
      <c r="J691" s="16"/>
      <c r="K691" s="16"/>
      <c r="L691" s="16"/>
      <c r="M691" s="16"/>
      <c r="N691" s="91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6"/>
      <c r="CZ691" s="16"/>
      <c r="DA691" s="16"/>
      <c r="DB691" s="16"/>
    </row>
    <row r="692" spans="4:106" s="13" customFormat="1">
      <c r="D692" s="68"/>
      <c r="E692" s="77"/>
      <c r="F692" s="85"/>
      <c r="G692" s="16"/>
      <c r="H692" s="16"/>
      <c r="I692" s="16"/>
      <c r="J692" s="16"/>
      <c r="K692" s="16"/>
      <c r="L692" s="16"/>
      <c r="M692" s="16"/>
      <c r="N692" s="91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  <c r="CP692" s="16"/>
      <c r="CQ692" s="16"/>
      <c r="CR692" s="16"/>
      <c r="CS692" s="16"/>
      <c r="CT692" s="16"/>
      <c r="CU692" s="16"/>
      <c r="CV692" s="16"/>
      <c r="CW692" s="16"/>
      <c r="CX692" s="16"/>
      <c r="CY692" s="16"/>
      <c r="CZ692" s="16"/>
      <c r="DA692" s="16"/>
      <c r="DB692" s="16"/>
    </row>
    <row r="693" spans="4:106" s="13" customFormat="1">
      <c r="D693" s="68"/>
      <c r="E693" s="77"/>
      <c r="F693" s="85"/>
      <c r="G693" s="16"/>
      <c r="H693" s="16"/>
      <c r="I693" s="16"/>
      <c r="J693" s="16"/>
      <c r="K693" s="16"/>
      <c r="L693" s="16"/>
      <c r="M693" s="16"/>
      <c r="N693" s="91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</row>
    <row r="694" spans="4:106" s="13" customFormat="1">
      <c r="D694" s="68"/>
      <c r="E694" s="77"/>
      <c r="F694" s="85"/>
      <c r="G694" s="16"/>
      <c r="H694" s="16"/>
      <c r="I694" s="16"/>
      <c r="J694" s="16"/>
      <c r="K694" s="16"/>
      <c r="L694" s="16"/>
      <c r="M694" s="16"/>
      <c r="N694" s="91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</row>
    <row r="695" spans="4:106" s="13" customFormat="1">
      <c r="D695" s="68"/>
      <c r="E695" s="77"/>
      <c r="F695" s="85"/>
      <c r="G695" s="16"/>
      <c r="H695" s="16"/>
      <c r="I695" s="16"/>
      <c r="J695" s="16"/>
      <c r="K695" s="16"/>
      <c r="L695" s="16"/>
      <c r="M695" s="16"/>
      <c r="N695" s="91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</row>
    <row r="696" spans="4:106" s="13" customFormat="1">
      <c r="D696" s="68"/>
      <c r="E696" s="77"/>
      <c r="F696" s="85"/>
      <c r="G696" s="16"/>
      <c r="H696" s="16"/>
      <c r="I696" s="16"/>
      <c r="J696" s="16"/>
      <c r="K696" s="16"/>
      <c r="L696" s="16"/>
      <c r="M696" s="16"/>
      <c r="N696" s="91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</row>
    <row r="697" spans="4:106" s="13" customFormat="1">
      <c r="D697" s="68"/>
      <c r="E697" s="77"/>
      <c r="F697" s="85"/>
      <c r="G697" s="16"/>
      <c r="H697" s="16"/>
      <c r="I697" s="16"/>
      <c r="J697" s="16"/>
      <c r="K697" s="16"/>
      <c r="L697" s="16"/>
      <c r="M697" s="16"/>
      <c r="N697" s="91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  <c r="CP697" s="16"/>
      <c r="CQ697" s="16"/>
      <c r="CR697" s="16"/>
      <c r="CS697" s="16"/>
      <c r="CT697" s="16"/>
      <c r="CU697" s="16"/>
      <c r="CV697" s="16"/>
      <c r="CW697" s="16"/>
      <c r="CX697" s="16"/>
      <c r="CY697" s="16"/>
      <c r="CZ697" s="16"/>
      <c r="DA697" s="16"/>
      <c r="DB697" s="16"/>
    </row>
    <row r="698" spans="4:106" s="13" customFormat="1">
      <c r="D698" s="68"/>
      <c r="E698" s="77"/>
      <c r="F698" s="85"/>
      <c r="G698" s="16"/>
      <c r="H698" s="16"/>
      <c r="I698" s="16"/>
      <c r="J698" s="16"/>
      <c r="K698" s="16"/>
      <c r="L698" s="16"/>
      <c r="M698" s="16"/>
      <c r="N698" s="91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</row>
    <row r="699" spans="4:106" s="13" customFormat="1">
      <c r="D699" s="68"/>
      <c r="E699" s="77"/>
      <c r="F699" s="85"/>
      <c r="G699" s="16"/>
      <c r="H699" s="16"/>
      <c r="I699" s="16"/>
      <c r="J699" s="16"/>
      <c r="K699" s="16"/>
      <c r="L699" s="16"/>
      <c r="M699" s="16"/>
      <c r="N699" s="91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  <c r="CP699" s="16"/>
      <c r="CQ699" s="16"/>
      <c r="CR699" s="16"/>
      <c r="CS699" s="16"/>
      <c r="CT699" s="16"/>
      <c r="CU699" s="16"/>
      <c r="CV699" s="16"/>
      <c r="CW699" s="16"/>
      <c r="CX699" s="16"/>
      <c r="CY699" s="16"/>
      <c r="CZ699" s="16"/>
      <c r="DA699" s="16"/>
      <c r="DB699" s="16"/>
    </row>
    <row r="700" spans="4:106" s="13" customFormat="1">
      <c r="D700" s="68"/>
      <c r="E700" s="77"/>
      <c r="F700" s="85"/>
      <c r="G700" s="16"/>
      <c r="H700" s="16"/>
      <c r="I700" s="16"/>
      <c r="J700" s="16"/>
      <c r="K700" s="16"/>
      <c r="L700" s="16"/>
      <c r="M700" s="16"/>
      <c r="N700" s="91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  <c r="CP700" s="16"/>
      <c r="CQ700" s="16"/>
      <c r="CR700" s="16"/>
      <c r="CS700" s="16"/>
      <c r="CT700" s="16"/>
      <c r="CU700" s="16"/>
      <c r="CV700" s="16"/>
      <c r="CW700" s="16"/>
      <c r="CX700" s="16"/>
      <c r="CY700" s="16"/>
      <c r="CZ700" s="16"/>
      <c r="DA700" s="16"/>
      <c r="DB700" s="16"/>
    </row>
    <row r="701" spans="4:106" s="13" customFormat="1">
      <c r="D701" s="68"/>
      <c r="E701" s="77"/>
      <c r="F701" s="85"/>
      <c r="G701" s="16"/>
      <c r="H701" s="16"/>
      <c r="I701" s="16"/>
      <c r="J701" s="16"/>
      <c r="K701" s="16"/>
      <c r="L701" s="16"/>
      <c r="M701" s="16"/>
      <c r="N701" s="91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  <c r="CP701" s="16"/>
      <c r="CQ701" s="16"/>
      <c r="CR701" s="16"/>
      <c r="CS701" s="16"/>
      <c r="CT701" s="16"/>
      <c r="CU701" s="16"/>
      <c r="CV701" s="16"/>
      <c r="CW701" s="16"/>
      <c r="CX701" s="16"/>
      <c r="CY701" s="16"/>
      <c r="CZ701" s="16"/>
      <c r="DA701" s="16"/>
      <c r="DB701" s="16"/>
    </row>
    <row r="702" spans="4:106" s="13" customFormat="1">
      <c r="D702" s="68"/>
      <c r="E702" s="77"/>
      <c r="F702" s="85"/>
      <c r="G702" s="16"/>
      <c r="H702" s="16"/>
      <c r="I702" s="16"/>
      <c r="J702" s="16"/>
      <c r="K702" s="16"/>
      <c r="L702" s="16"/>
      <c r="M702" s="16"/>
      <c r="N702" s="91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6"/>
      <c r="CP702" s="16"/>
      <c r="CQ702" s="16"/>
      <c r="CR702" s="16"/>
      <c r="CS702" s="16"/>
      <c r="CT702" s="16"/>
      <c r="CU702" s="16"/>
      <c r="CV702" s="16"/>
      <c r="CW702" s="16"/>
      <c r="CX702" s="16"/>
      <c r="CY702" s="16"/>
      <c r="CZ702" s="16"/>
      <c r="DA702" s="16"/>
      <c r="DB702" s="16"/>
    </row>
    <row r="703" spans="4:106" s="13" customFormat="1">
      <c r="D703" s="68"/>
      <c r="E703" s="77"/>
      <c r="F703" s="85"/>
      <c r="G703" s="16"/>
      <c r="H703" s="16"/>
      <c r="I703" s="16"/>
      <c r="J703" s="16"/>
      <c r="K703" s="16"/>
      <c r="L703" s="16"/>
      <c r="M703" s="16"/>
      <c r="N703" s="91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</row>
    <row r="704" spans="4:106" s="13" customFormat="1">
      <c r="D704" s="68"/>
      <c r="E704" s="77"/>
      <c r="F704" s="85"/>
      <c r="G704" s="16"/>
      <c r="H704" s="16"/>
      <c r="I704" s="16"/>
      <c r="J704" s="16"/>
      <c r="K704" s="16"/>
      <c r="L704" s="16"/>
      <c r="M704" s="16"/>
      <c r="N704" s="91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  <c r="CP704" s="16"/>
      <c r="CQ704" s="16"/>
      <c r="CR704" s="16"/>
      <c r="CS704" s="16"/>
      <c r="CT704" s="16"/>
      <c r="CU704" s="16"/>
      <c r="CV704" s="16"/>
      <c r="CW704" s="16"/>
      <c r="CX704" s="16"/>
      <c r="CY704" s="16"/>
      <c r="CZ704" s="16"/>
      <c r="DA704" s="16"/>
      <c r="DB704" s="16"/>
    </row>
    <row r="705" spans="4:106" s="13" customFormat="1">
      <c r="D705" s="68"/>
      <c r="E705" s="77"/>
      <c r="F705" s="85"/>
      <c r="G705" s="16"/>
      <c r="H705" s="16"/>
      <c r="I705" s="16"/>
      <c r="J705" s="16"/>
      <c r="K705" s="16"/>
      <c r="L705" s="16"/>
      <c r="M705" s="16"/>
      <c r="N705" s="91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</row>
    <row r="706" spans="4:106" s="13" customFormat="1">
      <c r="D706" s="68"/>
      <c r="E706" s="77"/>
      <c r="F706" s="85"/>
      <c r="G706" s="16"/>
      <c r="H706" s="16"/>
      <c r="I706" s="16"/>
      <c r="J706" s="16"/>
      <c r="K706" s="16"/>
      <c r="L706" s="16"/>
      <c r="M706" s="16"/>
      <c r="N706" s="91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</row>
    <row r="707" spans="4:106" s="13" customFormat="1">
      <c r="D707" s="68"/>
      <c r="E707" s="77"/>
      <c r="F707" s="85"/>
      <c r="G707" s="16"/>
      <c r="H707" s="16"/>
      <c r="I707" s="16"/>
      <c r="J707" s="16"/>
      <c r="K707" s="16"/>
      <c r="L707" s="16"/>
      <c r="M707" s="16"/>
      <c r="N707" s="91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</row>
    <row r="708" spans="4:106" s="13" customFormat="1">
      <c r="D708" s="68"/>
      <c r="E708" s="77"/>
      <c r="F708" s="85"/>
      <c r="G708" s="16"/>
      <c r="H708" s="16"/>
      <c r="I708" s="16"/>
      <c r="J708" s="16"/>
      <c r="K708" s="16"/>
      <c r="L708" s="16"/>
      <c r="M708" s="16"/>
      <c r="N708" s="91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</row>
    <row r="709" spans="4:106" s="13" customFormat="1">
      <c r="D709" s="68"/>
      <c r="E709" s="77"/>
      <c r="F709" s="85"/>
      <c r="G709" s="16"/>
      <c r="H709" s="16"/>
      <c r="I709" s="16"/>
      <c r="J709" s="16"/>
      <c r="K709" s="16"/>
      <c r="L709" s="16"/>
      <c r="M709" s="16"/>
      <c r="N709" s="91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</row>
    <row r="710" spans="4:106" s="13" customFormat="1">
      <c r="D710" s="68"/>
      <c r="E710" s="77"/>
      <c r="F710" s="85"/>
      <c r="G710" s="16"/>
      <c r="H710" s="16"/>
      <c r="I710" s="16"/>
      <c r="J710" s="16"/>
      <c r="K710" s="16"/>
      <c r="L710" s="16"/>
      <c r="M710" s="16"/>
      <c r="N710" s="91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</row>
    <row r="711" spans="4:106" s="13" customFormat="1">
      <c r="D711" s="68"/>
      <c r="E711" s="77"/>
      <c r="F711" s="85"/>
      <c r="G711" s="16"/>
      <c r="H711" s="16"/>
      <c r="I711" s="16"/>
      <c r="J711" s="16"/>
      <c r="K711" s="16"/>
      <c r="L711" s="16"/>
      <c r="M711" s="16"/>
      <c r="N711" s="91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</row>
    <row r="712" spans="4:106" s="13" customFormat="1">
      <c r="D712" s="68"/>
      <c r="E712" s="77"/>
      <c r="F712" s="85"/>
      <c r="G712" s="16"/>
      <c r="H712" s="16"/>
      <c r="I712" s="16"/>
      <c r="J712" s="16"/>
      <c r="K712" s="16"/>
      <c r="L712" s="16"/>
      <c r="M712" s="16"/>
      <c r="N712" s="91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</row>
    <row r="713" spans="4:106" s="13" customFormat="1">
      <c r="D713" s="68"/>
      <c r="E713" s="77"/>
      <c r="F713" s="85"/>
      <c r="G713" s="16"/>
      <c r="H713" s="16"/>
      <c r="I713" s="16"/>
      <c r="J713" s="16"/>
      <c r="K713" s="16"/>
      <c r="L713" s="16"/>
      <c r="M713" s="16"/>
      <c r="N713" s="91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</row>
    <row r="714" spans="4:106" s="13" customFormat="1">
      <c r="D714" s="68"/>
      <c r="E714" s="77"/>
      <c r="F714" s="85"/>
      <c r="G714" s="16"/>
      <c r="H714" s="16"/>
      <c r="I714" s="16"/>
      <c r="J714" s="16"/>
      <c r="K714" s="16"/>
      <c r="L714" s="16"/>
      <c r="M714" s="16"/>
      <c r="N714" s="91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</row>
    <row r="715" spans="4:106" s="13" customFormat="1">
      <c r="D715" s="68"/>
      <c r="E715" s="77"/>
      <c r="F715" s="85"/>
      <c r="G715" s="16"/>
      <c r="H715" s="16"/>
      <c r="I715" s="16"/>
      <c r="J715" s="16"/>
      <c r="K715" s="16"/>
      <c r="L715" s="16"/>
      <c r="M715" s="16"/>
      <c r="N715" s="91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</row>
    <row r="716" spans="4:106" s="13" customFormat="1">
      <c r="D716" s="68"/>
      <c r="E716" s="77"/>
      <c r="F716" s="85"/>
      <c r="G716" s="16"/>
      <c r="H716" s="16"/>
      <c r="I716" s="16"/>
      <c r="J716" s="16"/>
      <c r="K716" s="16"/>
      <c r="L716" s="16"/>
      <c r="M716" s="16"/>
      <c r="N716" s="91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</row>
    <row r="717" spans="4:106" s="13" customFormat="1">
      <c r="D717" s="68"/>
      <c r="E717" s="77"/>
      <c r="F717" s="85"/>
      <c r="G717" s="16"/>
      <c r="H717" s="16"/>
      <c r="I717" s="16"/>
      <c r="J717" s="16"/>
      <c r="K717" s="16"/>
      <c r="L717" s="16"/>
      <c r="M717" s="16"/>
      <c r="N717" s="91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</row>
    <row r="718" spans="4:106" s="13" customFormat="1">
      <c r="D718" s="68"/>
      <c r="E718" s="77"/>
      <c r="F718" s="85"/>
      <c r="G718" s="16"/>
      <c r="H718" s="16"/>
      <c r="I718" s="16"/>
      <c r="J718" s="16"/>
      <c r="K718" s="16"/>
      <c r="L718" s="16"/>
      <c r="M718" s="16"/>
      <c r="N718" s="91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</row>
    <row r="719" spans="4:106" s="13" customFormat="1">
      <c r="D719" s="68"/>
      <c r="E719" s="77"/>
      <c r="F719" s="85"/>
      <c r="G719" s="16"/>
      <c r="H719" s="16"/>
      <c r="I719" s="16"/>
      <c r="J719" s="16"/>
      <c r="K719" s="16"/>
      <c r="L719" s="16"/>
      <c r="M719" s="16"/>
      <c r="N719" s="91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</row>
    <row r="720" spans="4:106" s="13" customFormat="1">
      <c r="D720" s="68"/>
      <c r="E720" s="77"/>
      <c r="F720" s="85"/>
      <c r="G720" s="16"/>
      <c r="H720" s="16"/>
      <c r="I720" s="16"/>
      <c r="J720" s="16"/>
      <c r="K720" s="16"/>
      <c r="L720" s="16"/>
      <c r="M720" s="16"/>
      <c r="N720" s="91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</row>
    <row r="721" spans="4:106" s="13" customFormat="1">
      <c r="D721" s="68"/>
      <c r="E721" s="77"/>
      <c r="F721" s="85"/>
      <c r="G721" s="16"/>
      <c r="H721" s="16"/>
      <c r="I721" s="16"/>
      <c r="J721" s="16"/>
      <c r="K721" s="16"/>
      <c r="L721" s="16"/>
      <c r="M721" s="16"/>
      <c r="N721" s="91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</row>
    <row r="722" spans="4:106" s="13" customFormat="1">
      <c r="D722" s="68"/>
      <c r="E722" s="77"/>
      <c r="F722" s="85"/>
      <c r="G722" s="16"/>
      <c r="H722" s="16"/>
      <c r="I722" s="16"/>
      <c r="J722" s="16"/>
      <c r="K722" s="16"/>
      <c r="L722" s="16"/>
      <c r="M722" s="16"/>
      <c r="N722" s="91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</row>
    <row r="723" spans="4:106" s="13" customFormat="1">
      <c r="D723" s="68"/>
      <c r="E723" s="77"/>
      <c r="F723" s="85"/>
      <c r="G723" s="16"/>
      <c r="H723" s="16"/>
      <c r="I723" s="16"/>
      <c r="J723" s="16"/>
      <c r="K723" s="16"/>
      <c r="L723" s="16"/>
      <c r="M723" s="16"/>
      <c r="N723" s="91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</row>
    <row r="724" spans="4:106" s="13" customFormat="1">
      <c r="D724" s="68"/>
      <c r="E724" s="77"/>
      <c r="F724" s="85"/>
      <c r="G724" s="16"/>
      <c r="H724" s="16"/>
      <c r="I724" s="16"/>
      <c r="J724" s="16"/>
      <c r="K724" s="16"/>
      <c r="L724" s="16"/>
      <c r="M724" s="16"/>
      <c r="N724" s="91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  <c r="CY724" s="16"/>
      <c r="CZ724" s="16"/>
      <c r="DA724" s="16"/>
      <c r="DB724" s="16"/>
    </row>
    <row r="725" spans="4:106" s="13" customFormat="1">
      <c r="D725" s="68"/>
      <c r="E725" s="77"/>
      <c r="F725" s="85"/>
      <c r="G725" s="16"/>
      <c r="H725" s="16"/>
      <c r="I725" s="16"/>
      <c r="J725" s="16"/>
      <c r="K725" s="16"/>
      <c r="L725" s="16"/>
      <c r="M725" s="16"/>
      <c r="N725" s="91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</row>
    <row r="726" spans="4:106" s="13" customFormat="1">
      <c r="D726" s="68"/>
      <c r="E726" s="77"/>
      <c r="F726" s="85"/>
      <c r="G726" s="16"/>
      <c r="H726" s="16"/>
      <c r="I726" s="16"/>
      <c r="J726" s="16"/>
      <c r="K726" s="16"/>
      <c r="L726" s="16"/>
      <c r="M726" s="16"/>
      <c r="N726" s="91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</row>
    <row r="727" spans="4:106" s="13" customFormat="1">
      <c r="D727" s="68"/>
      <c r="E727" s="77"/>
      <c r="F727" s="85"/>
      <c r="G727" s="16"/>
      <c r="H727" s="16"/>
      <c r="I727" s="16"/>
      <c r="J727" s="16"/>
      <c r="K727" s="16"/>
      <c r="L727" s="16"/>
      <c r="M727" s="16"/>
      <c r="N727" s="91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  <c r="CP727" s="16"/>
      <c r="CQ727" s="16"/>
      <c r="CR727" s="16"/>
      <c r="CS727" s="16"/>
      <c r="CT727" s="16"/>
      <c r="CU727" s="16"/>
      <c r="CV727" s="16"/>
      <c r="CW727" s="16"/>
      <c r="CX727" s="16"/>
      <c r="CY727" s="16"/>
      <c r="CZ727" s="16"/>
      <c r="DA727" s="16"/>
      <c r="DB727" s="16"/>
    </row>
    <row r="728" spans="4:106" s="13" customFormat="1">
      <c r="D728" s="68"/>
      <c r="E728" s="77"/>
      <c r="F728" s="85"/>
      <c r="G728" s="16"/>
      <c r="H728" s="16"/>
      <c r="I728" s="16"/>
      <c r="J728" s="16"/>
      <c r="K728" s="16"/>
      <c r="L728" s="16"/>
      <c r="M728" s="16"/>
      <c r="N728" s="91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  <c r="CP728" s="16"/>
      <c r="CQ728" s="16"/>
      <c r="CR728" s="16"/>
      <c r="CS728" s="16"/>
      <c r="CT728" s="16"/>
      <c r="CU728" s="16"/>
      <c r="CV728" s="16"/>
      <c r="CW728" s="16"/>
      <c r="CX728" s="16"/>
      <c r="CY728" s="16"/>
      <c r="CZ728" s="16"/>
      <c r="DA728" s="16"/>
      <c r="DB728" s="16"/>
    </row>
    <row r="729" spans="4:106" s="13" customFormat="1">
      <c r="D729" s="68"/>
      <c r="E729" s="77"/>
      <c r="F729" s="85"/>
      <c r="G729" s="16"/>
      <c r="H729" s="16"/>
      <c r="I729" s="16"/>
      <c r="J729" s="16"/>
      <c r="K729" s="16"/>
      <c r="L729" s="16"/>
      <c r="M729" s="16"/>
      <c r="N729" s="91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  <c r="CP729" s="16"/>
      <c r="CQ729" s="16"/>
      <c r="CR729" s="16"/>
      <c r="CS729" s="16"/>
      <c r="CT729" s="16"/>
      <c r="CU729" s="16"/>
      <c r="CV729" s="16"/>
      <c r="CW729" s="16"/>
      <c r="CX729" s="16"/>
      <c r="CY729" s="16"/>
      <c r="CZ729" s="16"/>
      <c r="DA729" s="16"/>
      <c r="DB729" s="16"/>
    </row>
    <row r="730" spans="4:106" s="13" customFormat="1">
      <c r="D730" s="68"/>
      <c r="E730" s="77"/>
      <c r="F730" s="85"/>
      <c r="G730" s="16"/>
      <c r="H730" s="16"/>
      <c r="I730" s="16"/>
      <c r="J730" s="16"/>
      <c r="K730" s="16"/>
      <c r="L730" s="16"/>
      <c r="M730" s="16"/>
      <c r="N730" s="91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</row>
    <row r="731" spans="4:106" s="13" customFormat="1">
      <c r="D731" s="68"/>
      <c r="E731" s="77"/>
      <c r="F731" s="85"/>
      <c r="G731" s="16"/>
      <c r="H731" s="16"/>
      <c r="I731" s="16"/>
      <c r="J731" s="16"/>
      <c r="K731" s="16"/>
      <c r="L731" s="16"/>
      <c r="M731" s="16"/>
      <c r="N731" s="91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6"/>
      <c r="CP731" s="16"/>
      <c r="CQ731" s="16"/>
      <c r="CR731" s="16"/>
      <c r="CS731" s="16"/>
      <c r="CT731" s="16"/>
      <c r="CU731" s="16"/>
      <c r="CV731" s="16"/>
      <c r="CW731" s="16"/>
      <c r="CX731" s="16"/>
      <c r="CY731" s="16"/>
      <c r="CZ731" s="16"/>
      <c r="DA731" s="16"/>
      <c r="DB731" s="16"/>
    </row>
    <row r="732" spans="4:106" s="13" customFormat="1">
      <c r="D732" s="68"/>
      <c r="E732" s="77"/>
      <c r="F732" s="85"/>
      <c r="G732" s="16"/>
      <c r="H732" s="16"/>
      <c r="I732" s="16"/>
      <c r="J732" s="16"/>
      <c r="K732" s="16"/>
      <c r="L732" s="16"/>
      <c r="M732" s="16"/>
      <c r="N732" s="91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  <c r="CP732" s="16"/>
      <c r="CQ732" s="16"/>
      <c r="CR732" s="16"/>
      <c r="CS732" s="16"/>
      <c r="CT732" s="16"/>
      <c r="CU732" s="16"/>
      <c r="CV732" s="16"/>
      <c r="CW732" s="16"/>
      <c r="CX732" s="16"/>
      <c r="CY732" s="16"/>
      <c r="CZ732" s="16"/>
      <c r="DA732" s="16"/>
      <c r="DB732" s="16"/>
    </row>
    <row r="733" spans="4:106" s="13" customFormat="1">
      <c r="D733" s="68"/>
      <c r="E733" s="77"/>
      <c r="F733" s="85"/>
      <c r="G733" s="16"/>
      <c r="H733" s="16"/>
      <c r="I733" s="16"/>
      <c r="J733" s="16"/>
      <c r="K733" s="16"/>
      <c r="L733" s="16"/>
      <c r="M733" s="16"/>
      <c r="N733" s="91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  <c r="CP733" s="16"/>
      <c r="CQ733" s="16"/>
      <c r="CR733" s="16"/>
      <c r="CS733" s="16"/>
      <c r="CT733" s="16"/>
      <c r="CU733" s="16"/>
      <c r="CV733" s="16"/>
      <c r="CW733" s="16"/>
      <c r="CX733" s="16"/>
      <c r="CY733" s="16"/>
      <c r="CZ733" s="16"/>
      <c r="DA733" s="16"/>
      <c r="DB733" s="16"/>
    </row>
    <row r="734" spans="4:106" s="13" customFormat="1">
      <c r="D734" s="68"/>
      <c r="E734" s="77"/>
      <c r="F734" s="85"/>
      <c r="G734" s="16"/>
      <c r="H734" s="16"/>
      <c r="I734" s="16"/>
      <c r="J734" s="16"/>
      <c r="K734" s="16"/>
      <c r="L734" s="16"/>
      <c r="M734" s="16"/>
      <c r="N734" s="91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</row>
    <row r="735" spans="4:106" s="13" customFormat="1">
      <c r="D735" s="68"/>
      <c r="E735" s="77"/>
      <c r="F735" s="85"/>
      <c r="G735" s="16"/>
      <c r="H735" s="16"/>
      <c r="I735" s="16"/>
      <c r="J735" s="16"/>
      <c r="K735" s="16"/>
      <c r="L735" s="16"/>
      <c r="M735" s="16"/>
      <c r="N735" s="91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  <c r="CU735" s="16"/>
      <c r="CV735" s="16"/>
      <c r="CW735" s="16"/>
      <c r="CX735" s="16"/>
      <c r="CY735" s="16"/>
      <c r="CZ735" s="16"/>
      <c r="DA735" s="16"/>
      <c r="DB735" s="16"/>
    </row>
    <row r="736" spans="4:106" s="13" customFormat="1">
      <c r="D736" s="68"/>
      <c r="E736" s="77"/>
      <c r="F736" s="85"/>
      <c r="G736" s="16"/>
      <c r="H736" s="16"/>
      <c r="I736" s="16"/>
      <c r="J736" s="16"/>
      <c r="K736" s="16"/>
      <c r="L736" s="16"/>
      <c r="M736" s="16"/>
      <c r="N736" s="91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</row>
    <row r="737" spans="4:106" s="13" customFormat="1">
      <c r="D737" s="68"/>
      <c r="E737" s="77"/>
      <c r="F737" s="85"/>
      <c r="G737" s="16"/>
      <c r="H737" s="16"/>
      <c r="I737" s="16"/>
      <c r="J737" s="16"/>
      <c r="K737" s="16"/>
      <c r="L737" s="16"/>
      <c r="M737" s="16"/>
      <c r="N737" s="91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  <c r="CP737" s="16"/>
      <c r="CQ737" s="16"/>
      <c r="CR737" s="16"/>
      <c r="CS737" s="16"/>
      <c r="CT737" s="16"/>
      <c r="CU737" s="16"/>
      <c r="CV737" s="16"/>
      <c r="CW737" s="16"/>
      <c r="CX737" s="16"/>
      <c r="CY737" s="16"/>
      <c r="CZ737" s="16"/>
      <c r="DA737" s="16"/>
      <c r="DB737" s="16"/>
    </row>
    <row r="738" spans="4:106" s="13" customFormat="1">
      <c r="D738" s="68"/>
      <c r="E738" s="77"/>
      <c r="F738" s="85"/>
      <c r="G738" s="16"/>
      <c r="H738" s="16"/>
      <c r="I738" s="16"/>
      <c r="J738" s="16"/>
      <c r="K738" s="16"/>
      <c r="L738" s="16"/>
      <c r="M738" s="16"/>
      <c r="N738" s="91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  <c r="CP738" s="16"/>
      <c r="CQ738" s="16"/>
      <c r="CR738" s="16"/>
      <c r="CS738" s="16"/>
      <c r="CT738" s="16"/>
      <c r="CU738" s="16"/>
      <c r="CV738" s="16"/>
      <c r="CW738" s="16"/>
      <c r="CX738" s="16"/>
      <c r="CY738" s="16"/>
      <c r="CZ738" s="16"/>
      <c r="DA738" s="16"/>
      <c r="DB738" s="16"/>
    </row>
    <row r="739" spans="4:106" s="13" customFormat="1">
      <c r="D739" s="68"/>
      <c r="E739" s="77"/>
      <c r="F739" s="85"/>
      <c r="G739" s="16"/>
      <c r="H739" s="16"/>
      <c r="I739" s="16"/>
      <c r="J739" s="16"/>
      <c r="K739" s="16"/>
      <c r="L739" s="16"/>
      <c r="M739" s="16"/>
      <c r="N739" s="91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  <c r="CP739" s="16"/>
      <c r="CQ739" s="16"/>
      <c r="CR739" s="16"/>
      <c r="CS739" s="16"/>
      <c r="CT739" s="16"/>
      <c r="CU739" s="16"/>
      <c r="CV739" s="16"/>
      <c r="CW739" s="16"/>
      <c r="CX739" s="16"/>
      <c r="CY739" s="16"/>
      <c r="CZ739" s="16"/>
      <c r="DA739" s="16"/>
      <c r="DB739" s="16"/>
    </row>
    <row r="740" spans="4:106" s="13" customFormat="1">
      <c r="D740" s="68"/>
      <c r="E740" s="77"/>
      <c r="F740" s="85"/>
      <c r="G740" s="16"/>
      <c r="H740" s="16"/>
      <c r="I740" s="16"/>
      <c r="J740" s="16"/>
      <c r="K740" s="16"/>
      <c r="L740" s="16"/>
      <c r="M740" s="16"/>
      <c r="N740" s="91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6"/>
      <c r="CP740" s="16"/>
      <c r="CQ740" s="16"/>
      <c r="CR740" s="16"/>
      <c r="CS740" s="16"/>
      <c r="CT740" s="16"/>
      <c r="CU740" s="16"/>
      <c r="CV740" s="16"/>
      <c r="CW740" s="16"/>
      <c r="CX740" s="16"/>
      <c r="CY740" s="16"/>
      <c r="CZ740" s="16"/>
      <c r="DA740" s="16"/>
      <c r="DB740" s="16"/>
    </row>
    <row r="741" spans="4:106" s="13" customFormat="1">
      <c r="D741" s="68"/>
      <c r="E741" s="77"/>
      <c r="F741" s="85"/>
      <c r="G741" s="16"/>
      <c r="H741" s="16"/>
      <c r="I741" s="16"/>
      <c r="J741" s="16"/>
      <c r="K741" s="16"/>
      <c r="L741" s="16"/>
      <c r="M741" s="16"/>
      <c r="N741" s="91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6"/>
      <c r="CP741" s="16"/>
      <c r="CQ741" s="16"/>
      <c r="CR741" s="16"/>
      <c r="CS741" s="16"/>
      <c r="CT741" s="16"/>
      <c r="CU741" s="16"/>
      <c r="CV741" s="16"/>
      <c r="CW741" s="16"/>
      <c r="CX741" s="16"/>
      <c r="CY741" s="16"/>
      <c r="CZ741" s="16"/>
      <c r="DA741" s="16"/>
      <c r="DB741" s="16"/>
    </row>
    <row r="742" spans="4:106" s="13" customFormat="1">
      <c r="D742" s="68"/>
      <c r="E742" s="77"/>
      <c r="F742" s="85"/>
      <c r="G742" s="16"/>
      <c r="H742" s="16"/>
      <c r="I742" s="16"/>
      <c r="J742" s="16"/>
      <c r="K742" s="16"/>
      <c r="L742" s="16"/>
      <c r="M742" s="16"/>
      <c r="N742" s="91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</row>
    <row r="743" spans="4:106" s="13" customFormat="1">
      <c r="D743" s="68"/>
      <c r="E743" s="77"/>
      <c r="F743" s="85"/>
      <c r="G743" s="16"/>
      <c r="H743" s="16"/>
      <c r="I743" s="16"/>
      <c r="J743" s="16"/>
      <c r="K743" s="16"/>
      <c r="L743" s="16"/>
      <c r="M743" s="16"/>
      <c r="N743" s="91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</row>
    <row r="744" spans="4:106" s="13" customFormat="1">
      <c r="D744" s="68"/>
      <c r="E744" s="77"/>
      <c r="F744" s="85"/>
      <c r="G744" s="16"/>
      <c r="H744" s="16"/>
      <c r="I744" s="16"/>
      <c r="J744" s="16"/>
      <c r="K744" s="16"/>
      <c r="L744" s="16"/>
      <c r="M744" s="16"/>
      <c r="N744" s="91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</row>
    <row r="745" spans="4:106" s="13" customFormat="1">
      <c r="D745" s="68"/>
      <c r="E745" s="77"/>
      <c r="F745" s="85"/>
      <c r="G745" s="16"/>
      <c r="H745" s="16"/>
      <c r="I745" s="16"/>
      <c r="J745" s="16"/>
      <c r="K745" s="16"/>
      <c r="L745" s="16"/>
      <c r="M745" s="16"/>
      <c r="N745" s="91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</row>
    <row r="746" spans="4:106" s="13" customFormat="1">
      <c r="D746" s="68"/>
      <c r="E746" s="77"/>
      <c r="F746" s="85"/>
      <c r="G746" s="16"/>
      <c r="H746" s="16"/>
      <c r="I746" s="16"/>
      <c r="J746" s="16"/>
      <c r="K746" s="16"/>
      <c r="L746" s="16"/>
      <c r="M746" s="16"/>
      <c r="N746" s="91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</row>
    <row r="747" spans="4:106" s="13" customFormat="1">
      <c r="D747" s="68"/>
      <c r="E747" s="77"/>
      <c r="F747" s="85"/>
      <c r="G747" s="16"/>
      <c r="H747" s="16"/>
      <c r="I747" s="16"/>
      <c r="J747" s="16"/>
      <c r="K747" s="16"/>
      <c r="L747" s="16"/>
      <c r="M747" s="16"/>
      <c r="N747" s="91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</row>
    <row r="748" spans="4:106" s="13" customFormat="1">
      <c r="D748" s="68"/>
      <c r="E748" s="77"/>
      <c r="F748" s="85"/>
      <c r="G748" s="16"/>
      <c r="H748" s="16"/>
      <c r="I748" s="16"/>
      <c r="J748" s="16"/>
      <c r="K748" s="16"/>
      <c r="L748" s="16"/>
      <c r="M748" s="16"/>
      <c r="N748" s="91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  <c r="CP748" s="16"/>
      <c r="CQ748" s="16"/>
      <c r="CR748" s="16"/>
      <c r="CS748" s="16"/>
      <c r="CT748" s="16"/>
      <c r="CU748" s="16"/>
      <c r="CV748" s="16"/>
      <c r="CW748" s="16"/>
      <c r="CX748" s="16"/>
      <c r="CY748" s="16"/>
      <c r="CZ748" s="16"/>
      <c r="DA748" s="16"/>
      <c r="DB748" s="16"/>
    </row>
    <row r="749" spans="4:106" s="13" customFormat="1">
      <c r="D749" s="68"/>
      <c r="E749" s="77"/>
      <c r="F749" s="85"/>
      <c r="G749" s="16"/>
      <c r="H749" s="16"/>
      <c r="I749" s="16"/>
      <c r="J749" s="16"/>
      <c r="K749" s="16"/>
      <c r="L749" s="16"/>
      <c r="M749" s="16"/>
      <c r="N749" s="91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</row>
    <row r="750" spans="4:106" s="13" customFormat="1">
      <c r="D750" s="68"/>
      <c r="E750" s="77"/>
      <c r="F750" s="85"/>
      <c r="G750" s="16"/>
      <c r="H750" s="16"/>
      <c r="I750" s="16"/>
      <c r="J750" s="16"/>
      <c r="K750" s="16"/>
      <c r="L750" s="16"/>
      <c r="M750" s="16"/>
      <c r="N750" s="91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  <c r="CP750" s="16"/>
      <c r="CQ750" s="16"/>
      <c r="CR750" s="16"/>
      <c r="CS750" s="16"/>
      <c r="CT750" s="16"/>
      <c r="CU750" s="16"/>
      <c r="CV750" s="16"/>
      <c r="CW750" s="16"/>
      <c r="CX750" s="16"/>
      <c r="CY750" s="16"/>
      <c r="CZ750" s="16"/>
      <c r="DA750" s="16"/>
      <c r="DB750" s="16"/>
    </row>
    <row r="751" spans="4:106" s="13" customFormat="1">
      <c r="D751" s="68"/>
      <c r="E751" s="77"/>
      <c r="F751" s="85"/>
      <c r="G751" s="16"/>
      <c r="H751" s="16"/>
      <c r="I751" s="16"/>
      <c r="J751" s="16"/>
      <c r="K751" s="16"/>
      <c r="L751" s="16"/>
      <c r="M751" s="16"/>
      <c r="N751" s="91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  <c r="CP751" s="16"/>
      <c r="CQ751" s="16"/>
      <c r="CR751" s="16"/>
      <c r="CS751" s="16"/>
      <c r="CT751" s="16"/>
      <c r="CU751" s="16"/>
      <c r="CV751" s="16"/>
      <c r="CW751" s="16"/>
      <c r="CX751" s="16"/>
      <c r="CY751" s="16"/>
      <c r="CZ751" s="16"/>
      <c r="DA751" s="16"/>
      <c r="DB751" s="16"/>
    </row>
    <row r="752" spans="4:106" s="13" customFormat="1">
      <c r="D752" s="68"/>
      <c r="E752" s="77"/>
      <c r="F752" s="85"/>
      <c r="G752" s="16"/>
      <c r="H752" s="16"/>
      <c r="I752" s="16"/>
      <c r="J752" s="16"/>
      <c r="K752" s="16"/>
      <c r="L752" s="16"/>
      <c r="M752" s="16"/>
      <c r="N752" s="91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</row>
    <row r="753" spans="4:106" s="13" customFormat="1">
      <c r="D753" s="68"/>
      <c r="E753" s="77"/>
      <c r="F753" s="85"/>
      <c r="G753" s="16"/>
      <c r="H753" s="16"/>
      <c r="I753" s="16"/>
      <c r="J753" s="16"/>
      <c r="K753" s="16"/>
      <c r="L753" s="16"/>
      <c r="M753" s="16"/>
      <c r="N753" s="91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  <c r="CP753" s="16"/>
      <c r="CQ753" s="16"/>
      <c r="CR753" s="16"/>
      <c r="CS753" s="16"/>
      <c r="CT753" s="16"/>
      <c r="CU753" s="16"/>
      <c r="CV753" s="16"/>
      <c r="CW753" s="16"/>
      <c r="CX753" s="16"/>
      <c r="CY753" s="16"/>
      <c r="CZ753" s="16"/>
      <c r="DA753" s="16"/>
      <c r="DB753" s="16"/>
    </row>
    <row r="754" spans="4:106" s="13" customFormat="1">
      <c r="D754" s="68"/>
      <c r="E754" s="77"/>
      <c r="F754" s="85"/>
      <c r="G754" s="16"/>
      <c r="H754" s="16"/>
      <c r="I754" s="16"/>
      <c r="J754" s="16"/>
      <c r="K754" s="16"/>
      <c r="L754" s="16"/>
      <c r="M754" s="16"/>
      <c r="N754" s="91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</row>
    <row r="755" spans="4:106" s="13" customFormat="1">
      <c r="D755" s="68"/>
      <c r="E755" s="77"/>
      <c r="F755" s="85"/>
      <c r="G755" s="16"/>
      <c r="H755" s="16"/>
      <c r="I755" s="16"/>
      <c r="J755" s="16"/>
      <c r="K755" s="16"/>
      <c r="L755" s="16"/>
      <c r="M755" s="16"/>
      <c r="N755" s="91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  <c r="CP755" s="16"/>
      <c r="CQ755" s="16"/>
      <c r="CR755" s="16"/>
      <c r="CS755" s="16"/>
      <c r="CT755" s="16"/>
      <c r="CU755" s="16"/>
      <c r="CV755" s="16"/>
      <c r="CW755" s="16"/>
      <c r="CX755" s="16"/>
      <c r="CY755" s="16"/>
      <c r="CZ755" s="16"/>
      <c r="DA755" s="16"/>
      <c r="DB755" s="16"/>
    </row>
    <row r="756" spans="4:106" s="13" customFormat="1">
      <c r="D756" s="68"/>
      <c r="E756" s="77"/>
      <c r="F756" s="85"/>
      <c r="G756" s="16"/>
      <c r="H756" s="16"/>
      <c r="I756" s="16"/>
      <c r="J756" s="16"/>
      <c r="K756" s="16"/>
      <c r="L756" s="16"/>
      <c r="M756" s="16"/>
      <c r="N756" s="91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  <c r="CY756" s="16"/>
      <c r="CZ756" s="16"/>
      <c r="DA756" s="16"/>
      <c r="DB756" s="16"/>
    </row>
    <row r="757" spans="4:106" s="13" customFormat="1">
      <c r="D757" s="68"/>
      <c r="E757" s="77"/>
      <c r="F757" s="85"/>
      <c r="G757" s="16"/>
      <c r="H757" s="16"/>
      <c r="I757" s="16"/>
      <c r="J757" s="16"/>
      <c r="K757" s="16"/>
      <c r="L757" s="16"/>
      <c r="M757" s="16"/>
      <c r="N757" s="91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  <c r="CP757" s="16"/>
      <c r="CQ757" s="16"/>
      <c r="CR757" s="16"/>
      <c r="CS757" s="16"/>
      <c r="CT757" s="16"/>
      <c r="CU757" s="16"/>
      <c r="CV757" s="16"/>
      <c r="CW757" s="16"/>
      <c r="CX757" s="16"/>
      <c r="CY757" s="16"/>
      <c r="CZ757" s="16"/>
      <c r="DA757" s="16"/>
      <c r="DB757" s="16"/>
    </row>
    <row r="758" spans="4:106" s="13" customFormat="1">
      <c r="D758" s="68"/>
      <c r="E758" s="77"/>
      <c r="F758" s="85"/>
      <c r="G758" s="16"/>
      <c r="H758" s="16"/>
      <c r="I758" s="16"/>
      <c r="J758" s="16"/>
      <c r="K758" s="16"/>
      <c r="L758" s="16"/>
      <c r="M758" s="16"/>
      <c r="N758" s="91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  <c r="CP758" s="16"/>
      <c r="CQ758" s="16"/>
      <c r="CR758" s="16"/>
      <c r="CS758" s="16"/>
      <c r="CT758" s="16"/>
      <c r="CU758" s="16"/>
      <c r="CV758" s="16"/>
      <c r="CW758" s="16"/>
      <c r="CX758" s="16"/>
      <c r="CY758" s="16"/>
      <c r="CZ758" s="16"/>
      <c r="DA758" s="16"/>
      <c r="DB758" s="16"/>
    </row>
    <row r="759" spans="4:106" s="13" customFormat="1">
      <c r="D759" s="68"/>
      <c r="E759" s="77"/>
      <c r="F759" s="85"/>
      <c r="G759" s="16"/>
      <c r="H759" s="16"/>
      <c r="I759" s="16"/>
      <c r="J759" s="16"/>
      <c r="K759" s="16"/>
      <c r="L759" s="16"/>
      <c r="M759" s="16"/>
      <c r="N759" s="91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  <c r="CP759" s="16"/>
      <c r="CQ759" s="16"/>
      <c r="CR759" s="16"/>
      <c r="CS759" s="16"/>
      <c r="CT759" s="16"/>
      <c r="CU759" s="16"/>
      <c r="CV759" s="16"/>
      <c r="CW759" s="16"/>
      <c r="CX759" s="16"/>
      <c r="CY759" s="16"/>
      <c r="CZ759" s="16"/>
      <c r="DA759" s="16"/>
      <c r="DB759" s="16"/>
    </row>
    <row r="760" spans="4:106" s="13" customFormat="1">
      <c r="D760" s="68"/>
      <c r="E760" s="77"/>
      <c r="F760" s="85"/>
      <c r="G760" s="16"/>
      <c r="H760" s="16"/>
      <c r="I760" s="16"/>
      <c r="J760" s="16"/>
      <c r="K760" s="16"/>
      <c r="L760" s="16"/>
      <c r="M760" s="16"/>
      <c r="N760" s="91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  <c r="CP760" s="16"/>
      <c r="CQ760" s="16"/>
      <c r="CR760" s="16"/>
      <c r="CS760" s="16"/>
      <c r="CT760" s="16"/>
      <c r="CU760" s="16"/>
      <c r="CV760" s="16"/>
      <c r="CW760" s="16"/>
      <c r="CX760" s="16"/>
      <c r="CY760" s="16"/>
      <c r="CZ760" s="16"/>
      <c r="DA760" s="16"/>
      <c r="DB760" s="16"/>
    </row>
    <row r="761" spans="4:106" s="13" customFormat="1">
      <c r="D761" s="68"/>
      <c r="E761" s="77"/>
      <c r="F761" s="85"/>
      <c r="G761" s="16"/>
      <c r="H761" s="16"/>
      <c r="I761" s="16"/>
      <c r="J761" s="16"/>
      <c r="K761" s="16"/>
      <c r="L761" s="16"/>
      <c r="M761" s="16"/>
      <c r="N761" s="91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  <c r="CP761" s="16"/>
      <c r="CQ761" s="16"/>
      <c r="CR761" s="16"/>
      <c r="CS761" s="16"/>
      <c r="CT761" s="16"/>
      <c r="CU761" s="16"/>
      <c r="CV761" s="16"/>
      <c r="CW761" s="16"/>
      <c r="CX761" s="16"/>
      <c r="CY761" s="16"/>
      <c r="CZ761" s="16"/>
      <c r="DA761" s="16"/>
      <c r="DB761" s="16"/>
    </row>
    <row r="762" spans="4:106" s="13" customFormat="1">
      <c r="D762" s="68"/>
      <c r="E762" s="77"/>
      <c r="F762" s="85"/>
      <c r="G762" s="16"/>
      <c r="H762" s="16"/>
      <c r="I762" s="16"/>
      <c r="J762" s="16"/>
      <c r="K762" s="16"/>
      <c r="L762" s="16"/>
      <c r="M762" s="16"/>
      <c r="N762" s="91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</row>
    <row r="763" spans="4:106" s="13" customFormat="1">
      <c r="D763" s="68"/>
      <c r="E763" s="77"/>
      <c r="F763" s="85"/>
      <c r="G763" s="16"/>
      <c r="H763" s="16"/>
      <c r="I763" s="16"/>
      <c r="J763" s="16"/>
      <c r="K763" s="16"/>
      <c r="L763" s="16"/>
      <c r="M763" s="16"/>
      <c r="N763" s="91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</row>
    <row r="764" spans="4:106" s="13" customFormat="1">
      <c r="D764" s="68"/>
      <c r="E764" s="77"/>
      <c r="F764" s="85"/>
      <c r="G764" s="16"/>
      <c r="H764" s="16"/>
      <c r="I764" s="16"/>
      <c r="J764" s="16"/>
      <c r="K764" s="16"/>
      <c r="L764" s="16"/>
      <c r="M764" s="16"/>
      <c r="N764" s="91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</row>
    <row r="765" spans="4:106" s="13" customFormat="1">
      <c r="D765" s="68"/>
      <c r="E765" s="77"/>
      <c r="F765" s="85"/>
      <c r="G765" s="16"/>
      <c r="H765" s="16"/>
      <c r="I765" s="16"/>
      <c r="J765" s="16"/>
      <c r="K765" s="16"/>
      <c r="L765" s="16"/>
      <c r="M765" s="16"/>
      <c r="N765" s="91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  <c r="CP765" s="16"/>
      <c r="CQ765" s="16"/>
      <c r="CR765" s="16"/>
      <c r="CS765" s="16"/>
      <c r="CT765" s="16"/>
      <c r="CU765" s="16"/>
      <c r="CV765" s="16"/>
      <c r="CW765" s="16"/>
      <c r="CX765" s="16"/>
      <c r="CY765" s="16"/>
      <c r="CZ765" s="16"/>
      <c r="DA765" s="16"/>
      <c r="DB765" s="16"/>
    </row>
    <row r="766" spans="4:106" s="13" customFormat="1">
      <c r="D766" s="68"/>
      <c r="E766" s="77"/>
      <c r="F766" s="85"/>
      <c r="G766" s="16"/>
      <c r="H766" s="16"/>
      <c r="I766" s="16"/>
      <c r="J766" s="16"/>
      <c r="K766" s="16"/>
      <c r="L766" s="16"/>
      <c r="M766" s="16"/>
      <c r="N766" s="91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</row>
    <row r="767" spans="4:106" s="13" customFormat="1">
      <c r="D767" s="68"/>
      <c r="E767" s="77"/>
      <c r="F767" s="85"/>
      <c r="G767" s="16"/>
      <c r="H767" s="16"/>
      <c r="I767" s="16"/>
      <c r="J767" s="16"/>
      <c r="K767" s="16"/>
      <c r="L767" s="16"/>
      <c r="M767" s="16"/>
      <c r="N767" s="91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  <c r="CP767" s="16"/>
      <c r="CQ767" s="16"/>
      <c r="CR767" s="16"/>
      <c r="CS767" s="16"/>
      <c r="CT767" s="16"/>
      <c r="CU767" s="16"/>
      <c r="CV767" s="16"/>
      <c r="CW767" s="16"/>
      <c r="CX767" s="16"/>
      <c r="CY767" s="16"/>
      <c r="CZ767" s="16"/>
      <c r="DA767" s="16"/>
      <c r="DB767" s="16"/>
    </row>
    <row r="768" spans="4:106" s="13" customFormat="1">
      <c r="D768" s="68"/>
      <c r="E768" s="77"/>
      <c r="F768" s="85"/>
      <c r="G768" s="16"/>
      <c r="H768" s="16"/>
      <c r="I768" s="16"/>
      <c r="J768" s="16"/>
      <c r="K768" s="16"/>
      <c r="L768" s="16"/>
      <c r="M768" s="16"/>
      <c r="N768" s="91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  <c r="CP768" s="16"/>
      <c r="CQ768" s="16"/>
      <c r="CR768" s="16"/>
      <c r="CS768" s="16"/>
      <c r="CT768" s="16"/>
      <c r="CU768" s="16"/>
      <c r="CV768" s="16"/>
      <c r="CW768" s="16"/>
      <c r="CX768" s="16"/>
      <c r="CY768" s="16"/>
      <c r="CZ768" s="16"/>
      <c r="DA768" s="16"/>
      <c r="DB768" s="16"/>
    </row>
    <row r="769" spans="4:106" s="13" customFormat="1">
      <c r="D769" s="68"/>
      <c r="E769" s="77"/>
      <c r="F769" s="85"/>
      <c r="G769" s="16"/>
      <c r="H769" s="16"/>
      <c r="I769" s="16"/>
      <c r="J769" s="16"/>
      <c r="K769" s="16"/>
      <c r="L769" s="16"/>
      <c r="M769" s="16"/>
      <c r="N769" s="91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</row>
    <row r="770" spans="4:106" s="13" customFormat="1">
      <c r="D770" s="68"/>
      <c r="E770" s="77"/>
      <c r="F770" s="85"/>
      <c r="G770" s="16"/>
      <c r="H770" s="16"/>
      <c r="I770" s="16"/>
      <c r="J770" s="16"/>
      <c r="K770" s="16"/>
      <c r="L770" s="16"/>
      <c r="M770" s="16"/>
      <c r="N770" s="91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  <c r="CP770" s="16"/>
      <c r="CQ770" s="16"/>
      <c r="CR770" s="16"/>
      <c r="CS770" s="16"/>
      <c r="CT770" s="16"/>
      <c r="CU770" s="16"/>
      <c r="CV770" s="16"/>
      <c r="CW770" s="16"/>
      <c r="CX770" s="16"/>
      <c r="CY770" s="16"/>
      <c r="CZ770" s="16"/>
      <c r="DA770" s="16"/>
      <c r="DB770" s="16"/>
    </row>
    <row r="771" spans="4:106" s="13" customFormat="1">
      <c r="D771" s="68"/>
      <c r="E771" s="77"/>
      <c r="F771" s="85"/>
      <c r="G771" s="16"/>
      <c r="H771" s="16"/>
      <c r="I771" s="16"/>
      <c r="J771" s="16"/>
      <c r="K771" s="16"/>
      <c r="L771" s="16"/>
      <c r="M771" s="16"/>
      <c r="N771" s="91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  <c r="CP771" s="16"/>
      <c r="CQ771" s="16"/>
      <c r="CR771" s="16"/>
      <c r="CS771" s="16"/>
      <c r="CT771" s="16"/>
      <c r="CU771" s="16"/>
      <c r="CV771" s="16"/>
      <c r="CW771" s="16"/>
      <c r="CX771" s="16"/>
      <c r="CY771" s="16"/>
      <c r="CZ771" s="16"/>
      <c r="DA771" s="16"/>
      <c r="DB771" s="16"/>
    </row>
    <row r="772" spans="4:106" s="13" customFormat="1">
      <c r="D772" s="68"/>
      <c r="E772" s="77"/>
      <c r="F772" s="85"/>
      <c r="G772" s="16"/>
      <c r="H772" s="16"/>
      <c r="I772" s="16"/>
      <c r="J772" s="16"/>
      <c r="K772" s="16"/>
      <c r="L772" s="16"/>
      <c r="M772" s="16"/>
      <c r="N772" s="91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  <c r="CP772" s="16"/>
      <c r="CQ772" s="16"/>
      <c r="CR772" s="16"/>
      <c r="CS772" s="16"/>
      <c r="CT772" s="16"/>
      <c r="CU772" s="16"/>
      <c r="CV772" s="16"/>
      <c r="CW772" s="16"/>
      <c r="CX772" s="16"/>
      <c r="CY772" s="16"/>
      <c r="CZ772" s="16"/>
      <c r="DA772" s="16"/>
      <c r="DB772" s="16"/>
    </row>
    <row r="773" spans="4:106" s="13" customFormat="1">
      <c r="D773" s="68"/>
      <c r="E773" s="77"/>
      <c r="F773" s="85"/>
      <c r="G773" s="16"/>
      <c r="H773" s="16"/>
      <c r="I773" s="16"/>
      <c r="J773" s="16"/>
      <c r="K773" s="16"/>
      <c r="L773" s="16"/>
      <c r="M773" s="16"/>
      <c r="N773" s="91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</row>
    <row r="774" spans="4:106" s="13" customFormat="1">
      <c r="D774" s="68"/>
      <c r="E774" s="77"/>
      <c r="F774" s="85"/>
      <c r="G774" s="16"/>
      <c r="H774" s="16"/>
      <c r="I774" s="16"/>
      <c r="J774" s="16"/>
      <c r="K774" s="16"/>
      <c r="L774" s="16"/>
      <c r="M774" s="16"/>
      <c r="N774" s="91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  <c r="CY774" s="16"/>
      <c r="CZ774" s="16"/>
      <c r="DA774" s="16"/>
      <c r="DB774" s="16"/>
    </row>
    <row r="775" spans="4:106" s="13" customFormat="1">
      <c r="D775" s="68"/>
      <c r="E775" s="77"/>
      <c r="F775" s="85"/>
      <c r="G775" s="16"/>
      <c r="H775" s="16"/>
      <c r="I775" s="16"/>
      <c r="J775" s="16"/>
      <c r="K775" s="16"/>
      <c r="L775" s="16"/>
      <c r="M775" s="16"/>
      <c r="N775" s="91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  <c r="CY775" s="16"/>
      <c r="CZ775" s="16"/>
      <c r="DA775" s="16"/>
      <c r="DB775" s="16"/>
    </row>
    <row r="776" spans="4:106" s="13" customFormat="1">
      <c r="D776" s="68"/>
      <c r="E776" s="77"/>
      <c r="F776" s="85"/>
      <c r="G776" s="16"/>
      <c r="H776" s="16"/>
      <c r="I776" s="16"/>
      <c r="J776" s="16"/>
      <c r="K776" s="16"/>
      <c r="L776" s="16"/>
      <c r="M776" s="16"/>
      <c r="N776" s="91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</row>
    <row r="777" spans="4:106" s="13" customFormat="1">
      <c r="D777" s="68"/>
      <c r="E777" s="77"/>
      <c r="F777" s="85"/>
      <c r="G777" s="16"/>
      <c r="H777" s="16"/>
      <c r="I777" s="16"/>
      <c r="J777" s="16"/>
      <c r="K777" s="16"/>
      <c r="L777" s="16"/>
      <c r="M777" s="16"/>
      <c r="N777" s="91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  <c r="CP777" s="16"/>
      <c r="CQ777" s="16"/>
      <c r="CR777" s="16"/>
      <c r="CS777" s="16"/>
      <c r="CT777" s="16"/>
      <c r="CU777" s="16"/>
      <c r="CV777" s="16"/>
      <c r="CW777" s="16"/>
      <c r="CX777" s="16"/>
      <c r="CY777" s="16"/>
      <c r="CZ777" s="16"/>
      <c r="DA777" s="16"/>
      <c r="DB777" s="16"/>
    </row>
    <row r="778" spans="4:106" s="13" customFormat="1">
      <c r="D778" s="68"/>
      <c r="E778" s="77"/>
      <c r="F778" s="85"/>
      <c r="G778" s="16"/>
      <c r="H778" s="16"/>
      <c r="I778" s="16"/>
      <c r="J778" s="16"/>
      <c r="K778" s="16"/>
      <c r="L778" s="16"/>
      <c r="M778" s="16"/>
      <c r="N778" s="91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</row>
    <row r="779" spans="4:106" s="13" customFormat="1">
      <c r="D779" s="68"/>
      <c r="E779" s="77"/>
      <c r="F779" s="85"/>
      <c r="G779" s="16"/>
      <c r="H779" s="16"/>
      <c r="I779" s="16"/>
      <c r="J779" s="16"/>
      <c r="K779" s="16"/>
      <c r="L779" s="16"/>
      <c r="M779" s="16"/>
      <c r="N779" s="91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</row>
    <row r="780" spans="4:106" s="13" customFormat="1">
      <c r="D780" s="68"/>
      <c r="E780" s="77"/>
      <c r="F780" s="85"/>
      <c r="G780" s="16"/>
      <c r="H780" s="16"/>
      <c r="I780" s="16"/>
      <c r="J780" s="16"/>
      <c r="K780" s="16"/>
      <c r="L780" s="16"/>
      <c r="M780" s="16"/>
      <c r="N780" s="91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</row>
    <row r="781" spans="4:106" s="13" customFormat="1">
      <c r="D781" s="68"/>
      <c r="E781" s="77"/>
      <c r="F781" s="85"/>
      <c r="G781" s="16"/>
      <c r="H781" s="16"/>
      <c r="I781" s="16"/>
      <c r="J781" s="16"/>
      <c r="K781" s="16"/>
      <c r="L781" s="16"/>
      <c r="M781" s="16"/>
      <c r="N781" s="91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</row>
    <row r="782" spans="4:106" s="13" customFormat="1">
      <c r="D782" s="68"/>
      <c r="E782" s="77"/>
      <c r="F782" s="85"/>
      <c r="G782" s="16"/>
      <c r="H782" s="16"/>
      <c r="I782" s="16"/>
      <c r="J782" s="16"/>
      <c r="K782" s="16"/>
      <c r="L782" s="16"/>
      <c r="M782" s="16"/>
      <c r="N782" s="91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</row>
    <row r="783" spans="4:106" s="13" customFormat="1">
      <c r="D783" s="68"/>
      <c r="E783" s="77"/>
      <c r="F783" s="85"/>
      <c r="G783" s="16"/>
      <c r="H783" s="16"/>
      <c r="I783" s="16"/>
      <c r="J783" s="16"/>
      <c r="K783" s="16"/>
      <c r="L783" s="16"/>
      <c r="M783" s="16"/>
      <c r="N783" s="91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</row>
    <row r="784" spans="4:106" s="13" customFormat="1">
      <c r="D784" s="68"/>
      <c r="E784" s="77"/>
      <c r="F784" s="85"/>
      <c r="G784" s="16"/>
      <c r="H784" s="16"/>
      <c r="I784" s="16"/>
      <c r="J784" s="16"/>
      <c r="K784" s="16"/>
      <c r="L784" s="16"/>
      <c r="M784" s="16"/>
      <c r="N784" s="91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</row>
    <row r="785" spans="4:106" s="13" customFormat="1">
      <c r="D785" s="68"/>
      <c r="E785" s="77"/>
      <c r="F785" s="85"/>
      <c r="G785" s="16"/>
      <c r="H785" s="16"/>
      <c r="I785" s="16"/>
      <c r="J785" s="16"/>
      <c r="K785" s="16"/>
      <c r="L785" s="16"/>
      <c r="M785" s="16"/>
      <c r="N785" s="91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</row>
    <row r="786" spans="4:106" s="13" customFormat="1">
      <c r="D786" s="68"/>
      <c r="E786" s="77"/>
      <c r="F786" s="85"/>
      <c r="G786" s="16"/>
      <c r="H786" s="16"/>
      <c r="I786" s="16"/>
      <c r="J786" s="16"/>
      <c r="K786" s="16"/>
      <c r="L786" s="16"/>
      <c r="M786" s="16"/>
      <c r="N786" s="91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</row>
    <row r="787" spans="4:106" s="13" customFormat="1">
      <c r="D787" s="68"/>
      <c r="E787" s="77"/>
      <c r="F787" s="85"/>
      <c r="G787" s="16"/>
      <c r="H787" s="16"/>
      <c r="I787" s="16"/>
      <c r="J787" s="16"/>
      <c r="K787" s="16"/>
      <c r="L787" s="16"/>
      <c r="M787" s="16"/>
      <c r="N787" s="91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</row>
    <row r="788" spans="4:106" s="13" customFormat="1">
      <c r="D788" s="68"/>
      <c r="E788" s="77"/>
      <c r="F788" s="85"/>
      <c r="G788" s="16"/>
      <c r="H788" s="16"/>
      <c r="I788" s="16"/>
      <c r="J788" s="16"/>
      <c r="K788" s="16"/>
      <c r="L788" s="16"/>
      <c r="M788" s="16"/>
      <c r="N788" s="91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</row>
    <row r="789" spans="4:106" s="13" customFormat="1">
      <c r="D789" s="68"/>
      <c r="E789" s="77"/>
      <c r="F789" s="85"/>
      <c r="G789" s="16"/>
      <c r="H789" s="16"/>
      <c r="I789" s="16"/>
      <c r="J789" s="16"/>
      <c r="K789" s="16"/>
      <c r="L789" s="16"/>
      <c r="M789" s="16"/>
      <c r="N789" s="91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</row>
    <row r="790" spans="4:106" s="13" customFormat="1">
      <c r="D790" s="68"/>
      <c r="E790" s="77"/>
      <c r="F790" s="85"/>
      <c r="G790" s="16"/>
      <c r="H790" s="16"/>
      <c r="I790" s="16"/>
      <c r="J790" s="16"/>
      <c r="K790" s="16"/>
      <c r="L790" s="16"/>
      <c r="M790" s="16"/>
      <c r="N790" s="91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</row>
    <row r="791" spans="4:106" s="13" customFormat="1">
      <c r="D791" s="68"/>
      <c r="E791" s="77"/>
      <c r="F791" s="85"/>
      <c r="G791" s="16"/>
      <c r="H791" s="16"/>
      <c r="I791" s="16"/>
      <c r="J791" s="16"/>
      <c r="K791" s="16"/>
      <c r="L791" s="16"/>
      <c r="M791" s="16"/>
      <c r="N791" s="91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  <c r="CP791" s="16"/>
      <c r="CQ791" s="16"/>
      <c r="CR791" s="16"/>
      <c r="CS791" s="16"/>
      <c r="CT791" s="16"/>
      <c r="CU791" s="16"/>
      <c r="CV791" s="16"/>
      <c r="CW791" s="16"/>
      <c r="CX791" s="16"/>
      <c r="CY791" s="16"/>
      <c r="CZ791" s="16"/>
      <c r="DA791" s="16"/>
      <c r="DB791" s="16"/>
    </row>
    <row r="792" spans="4:106" s="13" customFormat="1">
      <c r="D792" s="68"/>
      <c r="E792" s="77"/>
      <c r="F792" s="85"/>
      <c r="G792" s="16"/>
      <c r="H792" s="16"/>
      <c r="I792" s="16"/>
      <c r="J792" s="16"/>
      <c r="K792" s="16"/>
      <c r="L792" s="16"/>
      <c r="M792" s="16"/>
      <c r="N792" s="91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  <c r="CP792" s="16"/>
      <c r="CQ792" s="16"/>
      <c r="CR792" s="16"/>
      <c r="CS792" s="16"/>
      <c r="CT792" s="16"/>
      <c r="CU792" s="16"/>
      <c r="CV792" s="16"/>
      <c r="CW792" s="16"/>
      <c r="CX792" s="16"/>
      <c r="CY792" s="16"/>
      <c r="CZ792" s="16"/>
      <c r="DA792" s="16"/>
      <c r="DB792" s="16"/>
    </row>
    <row r="793" spans="4:106" s="13" customFormat="1">
      <c r="D793" s="68"/>
      <c r="E793" s="77"/>
      <c r="F793" s="85"/>
      <c r="G793" s="16"/>
      <c r="H793" s="16"/>
      <c r="I793" s="16"/>
      <c r="J793" s="16"/>
      <c r="K793" s="16"/>
      <c r="L793" s="16"/>
      <c r="M793" s="16"/>
      <c r="N793" s="91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  <c r="CP793" s="16"/>
      <c r="CQ793" s="16"/>
      <c r="CR793" s="16"/>
      <c r="CS793" s="16"/>
      <c r="CT793" s="16"/>
      <c r="CU793" s="16"/>
      <c r="CV793" s="16"/>
      <c r="CW793" s="16"/>
      <c r="CX793" s="16"/>
      <c r="CY793" s="16"/>
      <c r="CZ793" s="16"/>
      <c r="DA793" s="16"/>
      <c r="DB793" s="16"/>
    </row>
    <row r="794" spans="4:106" s="13" customFormat="1">
      <c r="D794" s="68"/>
      <c r="E794" s="77"/>
      <c r="F794" s="85"/>
      <c r="G794" s="16"/>
      <c r="H794" s="16"/>
      <c r="I794" s="16"/>
      <c r="J794" s="16"/>
      <c r="K794" s="16"/>
      <c r="L794" s="16"/>
      <c r="M794" s="16"/>
      <c r="N794" s="91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  <c r="CP794" s="16"/>
      <c r="CQ794" s="16"/>
      <c r="CR794" s="16"/>
      <c r="CS794" s="16"/>
      <c r="CT794" s="16"/>
      <c r="CU794" s="16"/>
      <c r="CV794" s="16"/>
      <c r="CW794" s="16"/>
      <c r="CX794" s="16"/>
      <c r="CY794" s="16"/>
      <c r="CZ794" s="16"/>
      <c r="DA794" s="16"/>
      <c r="DB794" s="16"/>
    </row>
    <row r="795" spans="4:106" s="13" customFormat="1">
      <c r="D795" s="68"/>
      <c r="E795" s="77"/>
      <c r="F795" s="85"/>
      <c r="G795" s="16"/>
      <c r="H795" s="16"/>
      <c r="I795" s="16"/>
      <c r="J795" s="16"/>
      <c r="K795" s="16"/>
      <c r="L795" s="16"/>
      <c r="M795" s="16"/>
      <c r="N795" s="91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  <c r="CP795" s="16"/>
      <c r="CQ795" s="16"/>
      <c r="CR795" s="16"/>
      <c r="CS795" s="16"/>
      <c r="CT795" s="16"/>
      <c r="CU795" s="16"/>
      <c r="CV795" s="16"/>
      <c r="CW795" s="16"/>
      <c r="CX795" s="16"/>
      <c r="CY795" s="16"/>
      <c r="CZ795" s="16"/>
      <c r="DA795" s="16"/>
      <c r="DB795" s="16"/>
    </row>
    <row r="796" spans="4:106" s="13" customFormat="1">
      <c r="D796" s="68"/>
      <c r="E796" s="77"/>
      <c r="F796" s="85"/>
      <c r="G796" s="16"/>
      <c r="H796" s="16"/>
      <c r="I796" s="16"/>
      <c r="J796" s="16"/>
      <c r="K796" s="16"/>
      <c r="L796" s="16"/>
      <c r="M796" s="16"/>
      <c r="N796" s="91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</row>
    <row r="797" spans="4:106" s="13" customFormat="1">
      <c r="D797" s="68"/>
      <c r="E797" s="77"/>
      <c r="F797" s="85"/>
      <c r="G797" s="16"/>
      <c r="H797" s="16"/>
      <c r="I797" s="16"/>
      <c r="J797" s="16"/>
      <c r="K797" s="16"/>
      <c r="L797" s="16"/>
      <c r="M797" s="16"/>
      <c r="N797" s="91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  <c r="CP797" s="16"/>
      <c r="CQ797" s="16"/>
      <c r="CR797" s="16"/>
      <c r="CS797" s="16"/>
      <c r="CT797" s="16"/>
      <c r="CU797" s="16"/>
      <c r="CV797" s="16"/>
      <c r="CW797" s="16"/>
      <c r="CX797" s="16"/>
      <c r="CY797" s="16"/>
      <c r="CZ797" s="16"/>
      <c r="DA797" s="16"/>
      <c r="DB797" s="16"/>
    </row>
    <row r="798" spans="4:106" s="13" customFormat="1">
      <c r="D798" s="68"/>
      <c r="E798" s="77"/>
      <c r="F798" s="85"/>
      <c r="G798" s="16"/>
      <c r="H798" s="16"/>
      <c r="I798" s="16"/>
      <c r="J798" s="16"/>
      <c r="K798" s="16"/>
      <c r="L798" s="16"/>
      <c r="M798" s="16"/>
      <c r="N798" s="91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</row>
    <row r="799" spans="4:106" s="13" customFormat="1">
      <c r="D799" s="68"/>
      <c r="E799" s="77"/>
      <c r="F799" s="85"/>
      <c r="G799" s="16"/>
      <c r="H799" s="16"/>
      <c r="I799" s="16"/>
      <c r="J799" s="16"/>
      <c r="K799" s="16"/>
      <c r="L799" s="16"/>
      <c r="M799" s="16"/>
      <c r="N799" s="91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</row>
    <row r="800" spans="4:106" s="13" customFormat="1">
      <c r="D800" s="68"/>
      <c r="E800" s="77"/>
      <c r="F800" s="85"/>
      <c r="G800" s="16"/>
      <c r="H800" s="16"/>
      <c r="I800" s="16"/>
      <c r="J800" s="16"/>
      <c r="K800" s="16"/>
      <c r="L800" s="16"/>
      <c r="M800" s="16"/>
      <c r="N800" s="91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  <c r="CP800" s="16"/>
      <c r="CQ800" s="16"/>
      <c r="CR800" s="16"/>
      <c r="CS800" s="16"/>
      <c r="CT800" s="16"/>
      <c r="CU800" s="16"/>
      <c r="CV800" s="16"/>
      <c r="CW800" s="16"/>
      <c r="CX800" s="16"/>
      <c r="CY800" s="16"/>
      <c r="CZ800" s="16"/>
      <c r="DA800" s="16"/>
      <c r="DB800" s="16"/>
    </row>
    <row r="801" spans="4:106" s="13" customFormat="1">
      <c r="D801" s="68"/>
      <c r="E801" s="77"/>
      <c r="F801" s="85"/>
      <c r="G801" s="16"/>
      <c r="H801" s="16"/>
      <c r="I801" s="16"/>
      <c r="J801" s="16"/>
      <c r="K801" s="16"/>
      <c r="L801" s="16"/>
      <c r="M801" s="16"/>
      <c r="N801" s="91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  <c r="CP801" s="16"/>
      <c r="CQ801" s="16"/>
      <c r="CR801" s="16"/>
      <c r="CS801" s="16"/>
      <c r="CT801" s="16"/>
      <c r="CU801" s="16"/>
      <c r="CV801" s="16"/>
      <c r="CW801" s="16"/>
      <c r="CX801" s="16"/>
      <c r="CY801" s="16"/>
      <c r="CZ801" s="16"/>
      <c r="DA801" s="16"/>
      <c r="DB801" s="16"/>
    </row>
    <row r="802" spans="4:106" s="13" customFormat="1">
      <c r="D802" s="68"/>
      <c r="E802" s="77"/>
      <c r="F802" s="85"/>
      <c r="G802" s="16"/>
      <c r="H802" s="16"/>
      <c r="I802" s="16"/>
      <c r="J802" s="16"/>
      <c r="K802" s="16"/>
      <c r="L802" s="16"/>
      <c r="M802" s="16"/>
      <c r="N802" s="91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  <c r="CP802" s="16"/>
      <c r="CQ802" s="16"/>
      <c r="CR802" s="16"/>
      <c r="CS802" s="16"/>
      <c r="CT802" s="16"/>
      <c r="CU802" s="16"/>
      <c r="CV802" s="16"/>
      <c r="CW802" s="16"/>
      <c r="CX802" s="16"/>
      <c r="CY802" s="16"/>
      <c r="CZ802" s="16"/>
      <c r="DA802" s="16"/>
      <c r="DB802" s="16"/>
    </row>
    <row r="803" spans="4:106" s="13" customFormat="1">
      <c r="D803" s="68"/>
      <c r="E803" s="77"/>
      <c r="F803" s="85"/>
      <c r="G803" s="16"/>
      <c r="H803" s="16"/>
      <c r="I803" s="16"/>
      <c r="J803" s="16"/>
      <c r="K803" s="16"/>
      <c r="L803" s="16"/>
      <c r="M803" s="16"/>
      <c r="N803" s="91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  <c r="CP803" s="16"/>
      <c r="CQ803" s="16"/>
      <c r="CR803" s="16"/>
      <c r="CS803" s="16"/>
      <c r="CT803" s="16"/>
      <c r="CU803" s="16"/>
      <c r="CV803" s="16"/>
      <c r="CW803" s="16"/>
      <c r="CX803" s="16"/>
      <c r="CY803" s="16"/>
      <c r="CZ803" s="16"/>
      <c r="DA803" s="16"/>
      <c r="DB803" s="16"/>
    </row>
    <row r="804" spans="4:106" s="13" customFormat="1">
      <c r="D804" s="68"/>
      <c r="E804" s="77"/>
      <c r="F804" s="85"/>
      <c r="G804" s="16"/>
      <c r="H804" s="16"/>
      <c r="I804" s="16"/>
      <c r="J804" s="16"/>
      <c r="K804" s="16"/>
      <c r="L804" s="16"/>
      <c r="M804" s="16"/>
      <c r="N804" s="91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  <c r="CP804" s="16"/>
      <c r="CQ804" s="16"/>
      <c r="CR804" s="16"/>
      <c r="CS804" s="16"/>
      <c r="CT804" s="16"/>
      <c r="CU804" s="16"/>
      <c r="CV804" s="16"/>
      <c r="CW804" s="16"/>
      <c r="CX804" s="16"/>
      <c r="CY804" s="16"/>
      <c r="CZ804" s="16"/>
      <c r="DA804" s="16"/>
      <c r="DB804" s="16"/>
    </row>
    <row r="805" spans="4:106" s="13" customFormat="1">
      <c r="D805" s="68"/>
      <c r="E805" s="77"/>
      <c r="F805" s="85"/>
      <c r="G805" s="16"/>
      <c r="H805" s="16"/>
      <c r="I805" s="16"/>
      <c r="J805" s="16"/>
      <c r="K805" s="16"/>
      <c r="L805" s="16"/>
      <c r="M805" s="16"/>
      <c r="N805" s="91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  <c r="CP805" s="16"/>
      <c r="CQ805" s="16"/>
      <c r="CR805" s="16"/>
      <c r="CS805" s="16"/>
      <c r="CT805" s="16"/>
      <c r="CU805" s="16"/>
      <c r="CV805" s="16"/>
      <c r="CW805" s="16"/>
      <c r="CX805" s="16"/>
      <c r="CY805" s="16"/>
      <c r="CZ805" s="16"/>
      <c r="DA805" s="16"/>
      <c r="DB805" s="16"/>
    </row>
    <row r="806" spans="4:106" s="13" customFormat="1">
      <c r="D806" s="68"/>
      <c r="E806" s="77"/>
      <c r="F806" s="85"/>
      <c r="G806" s="16"/>
      <c r="H806" s="16"/>
      <c r="I806" s="16"/>
      <c r="J806" s="16"/>
      <c r="K806" s="16"/>
      <c r="L806" s="16"/>
      <c r="M806" s="16"/>
      <c r="N806" s="91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</row>
    <row r="807" spans="4:106" s="13" customFormat="1">
      <c r="D807" s="68"/>
      <c r="E807" s="77"/>
      <c r="F807" s="85"/>
      <c r="G807" s="16"/>
      <c r="H807" s="16"/>
      <c r="I807" s="16"/>
      <c r="J807" s="16"/>
      <c r="K807" s="16"/>
      <c r="L807" s="16"/>
      <c r="M807" s="16"/>
      <c r="N807" s="91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</row>
    <row r="808" spans="4:106" s="13" customFormat="1">
      <c r="D808" s="68"/>
      <c r="E808" s="77"/>
      <c r="F808" s="85"/>
      <c r="G808" s="16"/>
      <c r="H808" s="16"/>
      <c r="I808" s="16"/>
      <c r="J808" s="16"/>
      <c r="K808" s="16"/>
      <c r="L808" s="16"/>
      <c r="M808" s="16"/>
      <c r="N808" s="91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</row>
    <row r="809" spans="4:106" s="13" customFormat="1">
      <c r="D809" s="68"/>
      <c r="E809" s="77"/>
      <c r="F809" s="85"/>
      <c r="G809" s="16"/>
      <c r="H809" s="16"/>
      <c r="I809" s="16"/>
      <c r="J809" s="16"/>
      <c r="K809" s="16"/>
      <c r="L809" s="16"/>
      <c r="M809" s="16"/>
      <c r="N809" s="91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</row>
    <row r="810" spans="4:106" s="13" customFormat="1">
      <c r="D810" s="68"/>
      <c r="E810" s="77"/>
      <c r="F810" s="85"/>
      <c r="G810" s="16"/>
      <c r="H810" s="16"/>
      <c r="I810" s="16"/>
      <c r="J810" s="16"/>
      <c r="K810" s="16"/>
      <c r="L810" s="16"/>
      <c r="M810" s="16"/>
      <c r="N810" s="91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  <c r="CP810" s="16"/>
      <c r="CQ810" s="16"/>
      <c r="CR810" s="16"/>
      <c r="CS810" s="16"/>
      <c r="CT810" s="16"/>
      <c r="CU810" s="16"/>
      <c r="CV810" s="16"/>
      <c r="CW810" s="16"/>
      <c r="CX810" s="16"/>
      <c r="CY810" s="16"/>
      <c r="CZ810" s="16"/>
      <c r="DA810" s="16"/>
      <c r="DB810" s="16"/>
    </row>
    <row r="811" spans="4:106" s="13" customFormat="1">
      <c r="D811" s="68"/>
      <c r="E811" s="77"/>
      <c r="F811" s="85"/>
      <c r="G811" s="16"/>
      <c r="H811" s="16"/>
      <c r="I811" s="16"/>
      <c r="J811" s="16"/>
      <c r="K811" s="16"/>
      <c r="L811" s="16"/>
      <c r="M811" s="16"/>
      <c r="N811" s="91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</row>
    <row r="812" spans="4:106" s="13" customFormat="1">
      <c r="D812" s="68"/>
      <c r="E812" s="77"/>
      <c r="F812" s="85"/>
      <c r="G812" s="16"/>
      <c r="H812" s="16"/>
      <c r="I812" s="16"/>
      <c r="J812" s="16"/>
      <c r="K812" s="16"/>
      <c r="L812" s="16"/>
      <c r="M812" s="16"/>
      <c r="N812" s="91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  <c r="CP812" s="16"/>
      <c r="CQ812" s="16"/>
      <c r="CR812" s="16"/>
      <c r="CS812" s="16"/>
      <c r="CT812" s="16"/>
      <c r="CU812" s="16"/>
      <c r="CV812" s="16"/>
      <c r="CW812" s="16"/>
      <c r="CX812" s="16"/>
      <c r="CY812" s="16"/>
      <c r="CZ812" s="16"/>
      <c r="DA812" s="16"/>
      <c r="DB812" s="16"/>
    </row>
    <row r="813" spans="4:106" s="13" customFormat="1">
      <c r="D813" s="68"/>
      <c r="E813" s="77"/>
      <c r="F813" s="85"/>
      <c r="G813" s="16"/>
      <c r="H813" s="16"/>
      <c r="I813" s="16"/>
      <c r="J813" s="16"/>
      <c r="K813" s="16"/>
      <c r="L813" s="16"/>
      <c r="M813" s="16"/>
      <c r="N813" s="91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  <c r="CP813" s="16"/>
      <c r="CQ813" s="16"/>
      <c r="CR813" s="16"/>
      <c r="CS813" s="16"/>
      <c r="CT813" s="16"/>
      <c r="CU813" s="16"/>
      <c r="CV813" s="16"/>
      <c r="CW813" s="16"/>
      <c r="CX813" s="16"/>
      <c r="CY813" s="16"/>
      <c r="CZ813" s="16"/>
      <c r="DA813" s="16"/>
      <c r="DB813" s="16"/>
    </row>
    <row r="814" spans="4:106" s="13" customFormat="1">
      <c r="D814" s="68"/>
      <c r="E814" s="77"/>
      <c r="F814" s="85"/>
      <c r="G814" s="16"/>
      <c r="H814" s="16"/>
      <c r="I814" s="16"/>
      <c r="J814" s="16"/>
      <c r="K814" s="16"/>
      <c r="L814" s="16"/>
      <c r="M814" s="16"/>
      <c r="N814" s="91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  <c r="CP814" s="16"/>
      <c r="CQ814" s="16"/>
      <c r="CR814" s="16"/>
      <c r="CS814" s="16"/>
      <c r="CT814" s="16"/>
      <c r="CU814" s="16"/>
      <c r="CV814" s="16"/>
      <c r="CW814" s="16"/>
      <c r="CX814" s="16"/>
      <c r="CY814" s="16"/>
      <c r="CZ814" s="16"/>
      <c r="DA814" s="16"/>
      <c r="DB814" s="16"/>
    </row>
    <row r="815" spans="4:106" s="13" customFormat="1">
      <c r="D815" s="68"/>
      <c r="E815" s="77"/>
      <c r="F815" s="85"/>
      <c r="G815" s="16"/>
      <c r="H815" s="16"/>
      <c r="I815" s="16"/>
      <c r="J815" s="16"/>
      <c r="K815" s="16"/>
      <c r="L815" s="16"/>
      <c r="M815" s="16"/>
      <c r="N815" s="91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</row>
    <row r="816" spans="4:106" s="13" customFormat="1">
      <c r="D816" s="68"/>
      <c r="E816" s="77"/>
      <c r="F816" s="85"/>
      <c r="G816" s="16"/>
      <c r="H816" s="16"/>
      <c r="I816" s="16"/>
      <c r="J816" s="16"/>
      <c r="K816" s="16"/>
      <c r="L816" s="16"/>
      <c r="M816" s="16"/>
      <c r="N816" s="91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</row>
    <row r="817" spans="4:106" s="13" customFormat="1">
      <c r="D817" s="68"/>
      <c r="E817" s="77"/>
      <c r="F817" s="85"/>
      <c r="G817" s="16"/>
      <c r="H817" s="16"/>
      <c r="I817" s="16"/>
      <c r="J817" s="16"/>
      <c r="K817" s="16"/>
      <c r="L817" s="16"/>
      <c r="M817" s="16"/>
      <c r="N817" s="91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</row>
    <row r="818" spans="4:106" s="13" customFormat="1">
      <c r="D818" s="68"/>
      <c r="E818" s="77"/>
      <c r="F818" s="85"/>
      <c r="G818" s="16"/>
      <c r="H818" s="16"/>
      <c r="I818" s="16"/>
      <c r="J818" s="16"/>
      <c r="K818" s="16"/>
      <c r="L818" s="16"/>
      <c r="M818" s="16"/>
      <c r="N818" s="91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</row>
    <row r="819" spans="4:106" s="13" customFormat="1">
      <c r="D819" s="68"/>
      <c r="E819" s="77"/>
      <c r="F819" s="85"/>
      <c r="G819" s="16"/>
      <c r="H819" s="16"/>
      <c r="I819" s="16"/>
      <c r="J819" s="16"/>
      <c r="K819" s="16"/>
      <c r="L819" s="16"/>
      <c r="M819" s="16"/>
      <c r="N819" s="91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</row>
    <row r="820" spans="4:106" s="13" customFormat="1">
      <c r="D820" s="68"/>
      <c r="E820" s="77"/>
      <c r="F820" s="85"/>
      <c r="G820" s="16"/>
      <c r="H820" s="16"/>
      <c r="I820" s="16"/>
      <c r="J820" s="16"/>
      <c r="K820" s="16"/>
      <c r="L820" s="16"/>
      <c r="M820" s="16"/>
      <c r="N820" s="91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</row>
    <row r="821" spans="4:106" s="13" customFormat="1">
      <c r="D821" s="68"/>
      <c r="E821" s="77"/>
      <c r="F821" s="85"/>
      <c r="G821" s="16"/>
      <c r="H821" s="16"/>
      <c r="I821" s="16"/>
      <c r="J821" s="16"/>
      <c r="K821" s="16"/>
      <c r="L821" s="16"/>
      <c r="M821" s="16"/>
      <c r="N821" s="91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</row>
    <row r="822" spans="4:106" s="13" customFormat="1">
      <c r="D822" s="68"/>
      <c r="E822" s="77"/>
      <c r="F822" s="85"/>
      <c r="G822" s="16"/>
      <c r="H822" s="16"/>
      <c r="I822" s="16"/>
      <c r="J822" s="16"/>
      <c r="K822" s="16"/>
      <c r="L822" s="16"/>
      <c r="M822" s="16"/>
      <c r="N822" s="91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  <c r="CP822" s="16"/>
      <c r="CQ822" s="16"/>
      <c r="CR822" s="16"/>
      <c r="CS822" s="16"/>
      <c r="CT822" s="16"/>
      <c r="CU822" s="16"/>
      <c r="CV822" s="16"/>
      <c r="CW822" s="16"/>
      <c r="CX822" s="16"/>
      <c r="CY822" s="16"/>
      <c r="CZ822" s="16"/>
      <c r="DA822" s="16"/>
      <c r="DB822" s="16"/>
    </row>
    <row r="823" spans="4:106" s="13" customFormat="1">
      <c r="D823" s="68"/>
      <c r="E823" s="77"/>
      <c r="F823" s="85"/>
      <c r="G823" s="16"/>
      <c r="H823" s="16"/>
      <c r="I823" s="16"/>
      <c r="J823" s="16"/>
      <c r="K823" s="16"/>
      <c r="L823" s="16"/>
      <c r="M823" s="16"/>
      <c r="N823" s="91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  <c r="CP823" s="16"/>
      <c r="CQ823" s="16"/>
      <c r="CR823" s="16"/>
      <c r="CS823" s="16"/>
      <c r="CT823" s="16"/>
      <c r="CU823" s="16"/>
      <c r="CV823" s="16"/>
      <c r="CW823" s="16"/>
      <c r="CX823" s="16"/>
      <c r="CY823" s="16"/>
      <c r="CZ823" s="16"/>
      <c r="DA823" s="16"/>
      <c r="DB823" s="16"/>
    </row>
    <row r="824" spans="4:106" s="13" customFormat="1">
      <c r="D824" s="68"/>
      <c r="E824" s="77"/>
      <c r="F824" s="85"/>
      <c r="G824" s="16"/>
      <c r="H824" s="16"/>
      <c r="I824" s="16"/>
      <c r="J824" s="16"/>
      <c r="K824" s="16"/>
      <c r="L824" s="16"/>
      <c r="M824" s="16"/>
      <c r="N824" s="91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  <c r="CP824" s="16"/>
      <c r="CQ824" s="16"/>
      <c r="CR824" s="16"/>
      <c r="CS824" s="16"/>
      <c r="CT824" s="16"/>
      <c r="CU824" s="16"/>
      <c r="CV824" s="16"/>
      <c r="CW824" s="16"/>
      <c r="CX824" s="16"/>
      <c r="CY824" s="16"/>
      <c r="CZ824" s="16"/>
      <c r="DA824" s="16"/>
      <c r="DB824" s="16"/>
    </row>
    <row r="825" spans="4:106" s="13" customFormat="1">
      <c r="D825" s="68"/>
      <c r="E825" s="77"/>
      <c r="F825" s="85"/>
      <c r="G825" s="16"/>
      <c r="H825" s="16"/>
      <c r="I825" s="16"/>
      <c r="J825" s="16"/>
      <c r="K825" s="16"/>
      <c r="L825" s="16"/>
      <c r="M825" s="16"/>
      <c r="N825" s="91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  <c r="CP825" s="16"/>
      <c r="CQ825" s="16"/>
      <c r="CR825" s="16"/>
      <c r="CS825" s="16"/>
      <c r="CT825" s="16"/>
      <c r="CU825" s="16"/>
      <c r="CV825" s="16"/>
      <c r="CW825" s="16"/>
      <c r="CX825" s="16"/>
      <c r="CY825" s="16"/>
      <c r="CZ825" s="16"/>
      <c r="DA825" s="16"/>
      <c r="DB825" s="16"/>
    </row>
    <row r="826" spans="4:106" s="13" customFormat="1">
      <c r="D826" s="68"/>
      <c r="E826" s="77"/>
      <c r="F826" s="85"/>
      <c r="G826" s="16"/>
      <c r="H826" s="16"/>
      <c r="I826" s="16"/>
      <c r="J826" s="16"/>
      <c r="K826" s="16"/>
      <c r="L826" s="16"/>
      <c r="M826" s="16"/>
      <c r="N826" s="91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</row>
    <row r="827" spans="4:106" s="13" customFormat="1">
      <c r="D827" s="68"/>
      <c r="E827" s="77"/>
      <c r="F827" s="85"/>
      <c r="G827" s="16"/>
      <c r="H827" s="16"/>
      <c r="I827" s="16"/>
      <c r="J827" s="16"/>
      <c r="K827" s="16"/>
      <c r="L827" s="16"/>
      <c r="M827" s="16"/>
      <c r="N827" s="91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</row>
    <row r="828" spans="4:106" s="13" customFormat="1">
      <c r="D828" s="68"/>
      <c r="E828" s="77"/>
      <c r="F828" s="85"/>
      <c r="G828" s="16"/>
      <c r="H828" s="16"/>
      <c r="I828" s="16"/>
      <c r="J828" s="16"/>
      <c r="K828" s="16"/>
      <c r="L828" s="16"/>
      <c r="M828" s="16"/>
      <c r="N828" s="91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</row>
    <row r="829" spans="4:106" s="13" customFormat="1">
      <c r="D829" s="68"/>
      <c r="E829" s="77"/>
      <c r="F829" s="85"/>
      <c r="G829" s="16"/>
      <c r="H829" s="16"/>
      <c r="I829" s="16"/>
      <c r="J829" s="16"/>
      <c r="K829" s="16"/>
      <c r="L829" s="16"/>
      <c r="M829" s="16"/>
      <c r="N829" s="91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</row>
    <row r="830" spans="4:106" s="13" customFormat="1">
      <c r="D830" s="68"/>
      <c r="E830" s="77"/>
      <c r="F830" s="85"/>
      <c r="G830" s="16"/>
      <c r="H830" s="16"/>
      <c r="I830" s="16"/>
      <c r="J830" s="16"/>
      <c r="K830" s="16"/>
      <c r="L830" s="16"/>
      <c r="M830" s="16"/>
      <c r="N830" s="91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</row>
    <row r="831" spans="4:106" s="13" customFormat="1">
      <c r="D831" s="68"/>
      <c r="E831" s="77"/>
      <c r="F831" s="85"/>
      <c r="G831" s="16"/>
      <c r="H831" s="16"/>
      <c r="I831" s="16"/>
      <c r="J831" s="16"/>
      <c r="K831" s="16"/>
      <c r="L831" s="16"/>
      <c r="M831" s="16"/>
      <c r="N831" s="91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</row>
    <row r="832" spans="4:106" s="13" customFormat="1">
      <c r="D832" s="68"/>
      <c r="E832" s="77"/>
      <c r="F832" s="85"/>
      <c r="G832" s="16"/>
      <c r="H832" s="16"/>
      <c r="I832" s="16"/>
      <c r="J832" s="16"/>
      <c r="K832" s="16"/>
      <c r="L832" s="16"/>
      <c r="M832" s="16"/>
      <c r="N832" s="91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</row>
    <row r="833" spans="4:106" s="13" customFormat="1">
      <c r="D833" s="68"/>
      <c r="E833" s="77"/>
      <c r="F833" s="85"/>
      <c r="G833" s="16"/>
      <c r="H833" s="16"/>
      <c r="I833" s="16"/>
      <c r="J833" s="16"/>
      <c r="K833" s="16"/>
      <c r="L833" s="16"/>
      <c r="M833" s="16"/>
      <c r="N833" s="91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</row>
    <row r="834" spans="4:106" s="13" customFormat="1">
      <c r="D834" s="68"/>
      <c r="E834" s="77"/>
      <c r="F834" s="85"/>
      <c r="G834" s="16"/>
      <c r="H834" s="16"/>
      <c r="I834" s="16"/>
      <c r="J834" s="16"/>
      <c r="K834" s="16"/>
      <c r="L834" s="16"/>
      <c r="M834" s="16"/>
      <c r="N834" s="91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</row>
    <row r="835" spans="4:106" s="13" customFormat="1">
      <c r="D835" s="68"/>
      <c r="E835" s="77"/>
      <c r="F835" s="85"/>
      <c r="G835" s="16"/>
      <c r="H835" s="16"/>
      <c r="I835" s="16"/>
      <c r="J835" s="16"/>
      <c r="K835" s="16"/>
      <c r="L835" s="16"/>
      <c r="M835" s="16"/>
      <c r="N835" s="91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</row>
    <row r="836" spans="4:106" s="13" customFormat="1">
      <c r="D836" s="68"/>
      <c r="E836" s="77"/>
      <c r="F836" s="85"/>
      <c r="G836" s="16"/>
      <c r="H836" s="16"/>
      <c r="I836" s="16"/>
      <c r="J836" s="16"/>
      <c r="K836" s="16"/>
      <c r="L836" s="16"/>
      <c r="M836" s="16"/>
      <c r="N836" s="91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</row>
    <row r="837" spans="4:106" s="13" customFormat="1">
      <c r="D837" s="68"/>
      <c r="E837" s="77"/>
      <c r="F837" s="85"/>
      <c r="G837" s="16"/>
      <c r="H837" s="16"/>
      <c r="I837" s="16"/>
      <c r="J837" s="16"/>
      <c r="K837" s="16"/>
      <c r="L837" s="16"/>
      <c r="M837" s="16"/>
      <c r="N837" s="91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</row>
    <row r="838" spans="4:106" s="13" customFormat="1">
      <c r="D838" s="68"/>
      <c r="E838" s="77"/>
      <c r="F838" s="85"/>
      <c r="G838" s="16"/>
      <c r="H838" s="16"/>
      <c r="I838" s="16"/>
      <c r="J838" s="16"/>
      <c r="K838" s="16"/>
      <c r="L838" s="16"/>
      <c r="M838" s="16"/>
      <c r="N838" s="91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  <c r="CP838" s="16"/>
      <c r="CQ838" s="16"/>
      <c r="CR838" s="16"/>
      <c r="CS838" s="16"/>
      <c r="CT838" s="16"/>
      <c r="CU838" s="16"/>
      <c r="CV838" s="16"/>
      <c r="CW838" s="16"/>
      <c r="CX838" s="16"/>
      <c r="CY838" s="16"/>
      <c r="CZ838" s="16"/>
      <c r="DA838" s="16"/>
      <c r="DB838" s="16"/>
    </row>
    <row r="839" spans="4:106" s="13" customFormat="1">
      <c r="D839" s="68"/>
      <c r="E839" s="77"/>
      <c r="F839" s="85"/>
      <c r="G839" s="16"/>
      <c r="H839" s="16"/>
      <c r="I839" s="16"/>
      <c r="J839" s="16"/>
      <c r="K839" s="16"/>
      <c r="L839" s="16"/>
      <c r="M839" s="16"/>
      <c r="N839" s="91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</row>
    <row r="840" spans="4:106" s="13" customFormat="1">
      <c r="D840" s="68"/>
      <c r="E840" s="77"/>
      <c r="F840" s="85"/>
      <c r="G840" s="16"/>
      <c r="H840" s="16"/>
      <c r="I840" s="16"/>
      <c r="J840" s="16"/>
      <c r="K840" s="16"/>
      <c r="L840" s="16"/>
      <c r="M840" s="16"/>
      <c r="N840" s="91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</row>
    <row r="841" spans="4:106" s="13" customFormat="1">
      <c r="D841" s="68"/>
      <c r="E841" s="77"/>
      <c r="F841" s="85"/>
      <c r="G841" s="16"/>
      <c r="H841" s="16"/>
      <c r="I841" s="16"/>
      <c r="J841" s="16"/>
      <c r="K841" s="16"/>
      <c r="L841" s="16"/>
      <c r="M841" s="16"/>
      <c r="N841" s="91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</row>
    <row r="842" spans="4:106" s="13" customFormat="1">
      <c r="D842" s="68"/>
      <c r="E842" s="77"/>
      <c r="F842" s="85"/>
      <c r="G842" s="16"/>
      <c r="H842" s="16"/>
      <c r="I842" s="16"/>
      <c r="J842" s="16"/>
      <c r="K842" s="16"/>
      <c r="L842" s="16"/>
      <c r="M842" s="16"/>
      <c r="N842" s="91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</row>
    <row r="843" spans="4:106" s="13" customFormat="1">
      <c r="D843" s="68"/>
      <c r="E843" s="77"/>
      <c r="F843" s="85"/>
      <c r="G843" s="16"/>
      <c r="H843" s="16"/>
      <c r="I843" s="16"/>
      <c r="J843" s="16"/>
      <c r="K843" s="16"/>
      <c r="L843" s="16"/>
      <c r="M843" s="16"/>
      <c r="N843" s="91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</row>
    <row r="844" spans="4:106" s="13" customFormat="1">
      <c r="D844" s="68"/>
      <c r="E844" s="77"/>
      <c r="F844" s="85"/>
      <c r="G844" s="16"/>
      <c r="H844" s="16"/>
      <c r="I844" s="16"/>
      <c r="J844" s="16"/>
      <c r="K844" s="16"/>
      <c r="L844" s="16"/>
      <c r="M844" s="16"/>
      <c r="N844" s="91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  <c r="CP844" s="16"/>
      <c r="CQ844" s="16"/>
      <c r="CR844" s="16"/>
      <c r="CS844" s="16"/>
      <c r="CT844" s="16"/>
      <c r="CU844" s="16"/>
      <c r="CV844" s="16"/>
      <c r="CW844" s="16"/>
      <c r="CX844" s="16"/>
      <c r="CY844" s="16"/>
      <c r="CZ844" s="16"/>
      <c r="DA844" s="16"/>
      <c r="DB844" s="16"/>
    </row>
    <row r="845" spans="4:106" s="13" customFormat="1">
      <c r="D845" s="68"/>
      <c r="E845" s="77"/>
      <c r="F845" s="85"/>
      <c r="G845" s="16"/>
      <c r="H845" s="16"/>
      <c r="I845" s="16"/>
      <c r="J845" s="16"/>
      <c r="K845" s="16"/>
      <c r="L845" s="16"/>
      <c r="M845" s="16"/>
      <c r="N845" s="91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</row>
    <row r="846" spans="4:106" s="13" customFormat="1">
      <c r="D846" s="68"/>
      <c r="E846" s="77"/>
      <c r="F846" s="85"/>
      <c r="G846" s="16"/>
      <c r="H846" s="16"/>
      <c r="I846" s="16"/>
      <c r="J846" s="16"/>
      <c r="K846" s="16"/>
      <c r="L846" s="16"/>
      <c r="M846" s="16"/>
      <c r="N846" s="91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  <c r="CP846" s="16"/>
      <c r="CQ846" s="16"/>
      <c r="CR846" s="16"/>
      <c r="CS846" s="16"/>
      <c r="CT846" s="16"/>
      <c r="CU846" s="16"/>
      <c r="CV846" s="16"/>
      <c r="CW846" s="16"/>
      <c r="CX846" s="16"/>
      <c r="CY846" s="16"/>
      <c r="CZ846" s="16"/>
      <c r="DA846" s="16"/>
      <c r="DB846" s="16"/>
    </row>
    <row r="847" spans="4:106" s="13" customFormat="1">
      <c r="D847" s="68"/>
      <c r="E847" s="77"/>
      <c r="F847" s="85"/>
      <c r="G847" s="16"/>
      <c r="H847" s="16"/>
      <c r="I847" s="16"/>
      <c r="J847" s="16"/>
      <c r="K847" s="16"/>
      <c r="L847" s="16"/>
      <c r="M847" s="16"/>
      <c r="N847" s="91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  <c r="CP847" s="16"/>
      <c r="CQ847" s="16"/>
      <c r="CR847" s="16"/>
      <c r="CS847" s="16"/>
      <c r="CT847" s="16"/>
      <c r="CU847" s="16"/>
      <c r="CV847" s="16"/>
      <c r="CW847" s="16"/>
      <c r="CX847" s="16"/>
      <c r="CY847" s="16"/>
      <c r="CZ847" s="16"/>
      <c r="DA847" s="16"/>
      <c r="DB847" s="16"/>
    </row>
    <row r="848" spans="4:106" s="13" customFormat="1">
      <c r="D848" s="68"/>
      <c r="E848" s="77"/>
      <c r="F848" s="85"/>
      <c r="G848" s="16"/>
      <c r="H848" s="16"/>
      <c r="I848" s="16"/>
      <c r="J848" s="16"/>
      <c r="K848" s="16"/>
      <c r="L848" s="16"/>
      <c r="M848" s="16"/>
      <c r="N848" s="91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</row>
    <row r="849" spans="4:106" s="13" customFormat="1">
      <c r="D849" s="68"/>
      <c r="E849" s="77"/>
      <c r="F849" s="85"/>
      <c r="G849" s="16"/>
      <c r="H849" s="16"/>
      <c r="I849" s="16"/>
      <c r="J849" s="16"/>
      <c r="K849" s="16"/>
      <c r="L849" s="16"/>
      <c r="M849" s="16"/>
      <c r="N849" s="91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  <c r="CP849" s="16"/>
      <c r="CQ849" s="16"/>
      <c r="CR849" s="16"/>
      <c r="CS849" s="16"/>
      <c r="CT849" s="16"/>
      <c r="CU849" s="16"/>
      <c r="CV849" s="16"/>
      <c r="CW849" s="16"/>
      <c r="CX849" s="16"/>
      <c r="CY849" s="16"/>
      <c r="CZ849" s="16"/>
      <c r="DA849" s="16"/>
      <c r="DB849" s="16"/>
    </row>
    <row r="850" spans="4:106" s="13" customFormat="1">
      <c r="D850" s="68"/>
      <c r="E850" s="77"/>
      <c r="F850" s="85"/>
      <c r="G850" s="16"/>
      <c r="H850" s="16"/>
      <c r="I850" s="16"/>
      <c r="J850" s="16"/>
      <c r="K850" s="16"/>
      <c r="L850" s="16"/>
      <c r="M850" s="16"/>
      <c r="N850" s="91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</row>
    <row r="851" spans="4:106" s="13" customFormat="1">
      <c r="D851" s="68"/>
      <c r="E851" s="77"/>
      <c r="F851" s="85"/>
      <c r="G851" s="16"/>
      <c r="H851" s="16"/>
      <c r="I851" s="16"/>
      <c r="J851" s="16"/>
      <c r="K851" s="16"/>
      <c r="L851" s="16"/>
      <c r="M851" s="16"/>
      <c r="N851" s="91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</row>
    <row r="852" spans="4:106" s="13" customFormat="1">
      <c r="D852" s="68"/>
      <c r="E852" s="77"/>
      <c r="F852" s="85"/>
      <c r="G852" s="16"/>
      <c r="H852" s="16"/>
      <c r="I852" s="16"/>
      <c r="J852" s="16"/>
      <c r="K852" s="16"/>
      <c r="L852" s="16"/>
      <c r="M852" s="16"/>
      <c r="N852" s="91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</row>
    <row r="853" spans="4:106" s="13" customFormat="1">
      <c r="D853" s="68"/>
      <c r="E853" s="77"/>
      <c r="F853" s="85"/>
      <c r="G853" s="16"/>
      <c r="H853" s="16"/>
      <c r="I853" s="16"/>
      <c r="J853" s="16"/>
      <c r="K853" s="16"/>
      <c r="L853" s="16"/>
      <c r="M853" s="16"/>
      <c r="N853" s="91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</row>
    <row r="854" spans="4:106" s="13" customFormat="1">
      <c r="D854" s="68"/>
      <c r="E854" s="77"/>
      <c r="F854" s="85"/>
      <c r="G854" s="16"/>
      <c r="H854" s="16"/>
      <c r="I854" s="16"/>
      <c r="J854" s="16"/>
      <c r="K854" s="16"/>
      <c r="L854" s="16"/>
      <c r="M854" s="16"/>
      <c r="N854" s="91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</row>
    <row r="855" spans="4:106" s="13" customFormat="1">
      <c r="D855" s="68"/>
      <c r="E855" s="77"/>
      <c r="F855" s="85"/>
      <c r="G855" s="16"/>
      <c r="H855" s="16"/>
      <c r="I855" s="16"/>
      <c r="J855" s="16"/>
      <c r="K855" s="16"/>
      <c r="L855" s="16"/>
      <c r="M855" s="16"/>
      <c r="N855" s="91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</row>
    <row r="856" spans="4:106" s="13" customFormat="1">
      <c r="D856" s="68"/>
      <c r="E856" s="77"/>
      <c r="F856" s="85"/>
      <c r="G856" s="16"/>
      <c r="H856" s="16"/>
      <c r="I856" s="16"/>
      <c r="J856" s="16"/>
      <c r="K856" s="16"/>
      <c r="L856" s="16"/>
      <c r="M856" s="16"/>
      <c r="N856" s="91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  <c r="CP856" s="16"/>
      <c r="CQ856" s="16"/>
      <c r="CR856" s="16"/>
      <c r="CS856" s="16"/>
      <c r="CT856" s="16"/>
      <c r="CU856" s="16"/>
      <c r="CV856" s="16"/>
      <c r="CW856" s="16"/>
      <c r="CX856" s="16"/>
      <c r="CY856" s="16"/>
      <c r="CZ856" s="16"/>
      <c r="DA856" s="16"/>
      <c r="DB856" s="16"/>
    </row>
    <row r="857" spans="4:106" s="13" customFormat="1">
      <c r="D857" s="68"/>
      <c r="E857" s="77"/>
      <c r="F857" s="85"/>
      <c r="G857" s="16"/>
      <c r="H857" s="16"/>
      <c r="I857" s="16"/>
      <c r="J857" s="16"/>
      <c r="K857" s="16"/>
      <c r="L857" s="16"/>
      <c r="M857" s="16"/>
      <c r="N857" s="91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  <c r="CP857" s="16"/>
      <c r="CQ857" s="16"/>
      <c r="CR857" s="16"/>
      <c r="CS857" s="16"/>
      <c r="CT857" s="16"/>
      <c r="CU857" s="16"/>
      <c r="CV857" s="16"/>
      <c r="CW857" s="16"/>
      <c r="CX857" s="16"/>
      <c r="CY857" s="16"/>
      <c r="CZ857" s="16"/>
      <c r="DA857" s="16"/>
      <c r="DB857" s="16"/>
    </row>
    <row r="858" spans="4:106" s="13" customFormat="1">
      <c r="D858" s="68"/>
      <c r="E858" s="77"/>
      <c r="F858" s="85"/>
      <c r="G858" s="16"/>
      <c r="H858" s="16"/>
      <c r="I858" s="16"/>
      <c r="J858" s="16"/>
      <c r="K858" s="16"/>
      <c r="L858" s="16"/>
      <c r="M858" s="16"/>
      <c r="N858" s="91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  <c r="CP858" s="16"/>
      <c r="CQ858" s="16"/>
      <c r="CR858" s="16"/>
      <c r="CS858" s="16"/>
      <c r="CT858" s="16"/>
      <c r="CU858" s="16"/>
      <c r="CV858" s="16"/>
      <c r="CW858" s="16"/>
      <c r="CX858" s="16"/>
      <c r="CY858" s="16"/>
      <c r="CZ858" s="16"/>
      <c r="DA858" s="16"/>
      <c r="DB858" s="16"/>
    </row>
    <row r="859" spans="4:106" s="13" customFormat="1">
      <c r="D859" s="68"/>
      <c r="E859" s="77"/>
      <c r="F859" s="85"/>
      <c r="G859" s="16"/>
      <c r="H859" s="16"/>
      <c r="I859" s="16"/>
      <c r="J859" s="16"/>
      <c r="K859" s="16"/>
      <c r="L859" s="16"/>
      <c r="M859" s="16"/>
      <c r="N859" s="91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  <c r="CP859" s="16"/>
      <c r="CQ859" s="16"/>
      <c r="CR859" s="16"/>
      <c r="CS859" s="16"/>
      <c r="CT859" s="16"/>
      <c r="CU859" s="16"/>
      <c r="CV859" s="16"/>
      <c r="CW859" s="16"/>
      <c r="CX859" s="16"/>
      <c r="CY859" s="16"/>
      <c r="CZ859" s="16"/>
      <c r="DA859" s="16"/>
      <c r="DB859" s="16"/>
    </row>
    <row r="860" spans="4:106" s="13" customFormat="1">
      <c r="D860" s="68"/>
      <c r="E860" s="77"/>
      <c r="F860" s="85"/>
      <c r="G860" s="16"/>
      <c r="H860" s="16"/>
      <c r="I860" s="16"/>
      <c r="J860" s="16"/>
      <c r="K860" s="16"/>
      <c r="L860" s="16"/>
      <c r="M860" s="16"/>
      <c r="N860" s="91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</row>
    <row r="861" spans="4:106" s="13" customFormat="1">
      <c r="D861" s="68"/>
      <c r="E861" s="77"/>
      <c r="F861" s="85"/>
      <c r="G861" s="16"/>
      <c r="H861" s="16"/>
      <c r="I861" s="16"/>
      <c r="J861" s="16"/>
      <c r="K861" s="16"/>
      <c r="L861" s="16"/>
      <c r="M861" s="16"/>
      <c r="N861" s="91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</row>
    <row r="862" spans="4:106" s="13" customFormat="1">
      <c r="D862" s="68"/>
      <c r="E862" s="77"/>
      <c r="F862" s="85"/>
      <c r="G862" s="16"/>
      <c r="H862" s="16"/>
      <c r="I862" s="16"/>
      <c r="J862" s="16"/>
      <c r="K862" s="16"/>
      <c r="L862" s="16"/>
      <c r="M862" s="16"/>
      <c r="N862" s="91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</row>
    <row r="863" spans="4:106" s="13" customFormat="1">
      <c r="D863" s="68"/>
      <c r="E863" s="77"/>
      <c r="F863" s="85"/>
      <c r="G863" s="16"/>
      <c r="H863" s="16"/>
      <c r="I863" s="16"/>
      <c r="J863" s="16"/>
      <c r="K863" s="16"/>
      <c r="L863" s="16"/>
      <c r="M863" s="16"/>
      <c r="N863" s="91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</row>
    <row r="864" spans="4:106" s="13" customFormat="1">
      <c r="D864" s="68"/>
      <c r="E864" s="77"/>
      <c r="F864" s="85"/>
      <c r="G864" s="16"/>
      <c r="H864" s="16"/>
      <c r="I864" s="16"/>
      <c r="J864" s="16"/>
      <c r="K864" s="16"/>
      <c r="L864" s="16"/>
      <c r="M864" s="16"/>
      <c r="N864" s="91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</row>
    <row r="865" spans="4:106" s="13" customFormat="1">
      <c r="D865" s="68"/>
      <c r="E865" s="77"/>
      <c r="F865" s="85"/>
      <c r="G865" s="16"/>
      <c r="H865" s="16"/>
      <c r="I865" s="16"/>
      <c r="J865" s="16"/>
      <c r="K865" s="16"/>
      <c r="L865" s="16"/>
      <c r="M865" s="16"/>
      <c r="N865" s="91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</row>
    <row r="866" spans="4:106" s="13" customFormat="1">
      <c r="D866" s="68"/>
      <c r="E866" s="77"/>
      <c r="F866" s="85"/>
      <c r="G866" s="16"/>
      <c r="H866" s="16"/>
      <c r="I866" s="16"/>
      <c r="J866" s="16"/>
      <c r="K866" s="16"/>
      <c r="L866" s="16"/>
      <c r="M866" s="16"/>
      <c r="N866" s="91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</row>
    <row r="867" spans="4:106" s="13" customFormat="1">
      <c r="D867" s="68"/>
      <c r="E867" s="77"/>
      <c r="F867" s="85"/>
      <c r="G867" s="16"/>
      <c r="H867" s="16"/>
      <c r="I867" s="16"/>
      <c r="J867" s="16"/>
      <c r="K867" s="16"/>
      <c r="L867" s="16"/>
      <c r="M867" s="16"/>
      <c r="N867" s="91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</row>
    <row r="868" spans="4:106" s="13" customFormat="1">
      <c r="D868" s="68"/>
      <c r="E868" s="77"/>
      <c r="F868" s="85"/>
      <c r="G868" s="16"/>
      <c r="H868" s="16"/>
      <c r="I868" s="16"/>
      <c r="J868" s="16"/>
      <c r="K868" s="16"/>
      <c r="L868" s="16"/>
      <c r="M868" s="16"/>
      <c r="N868" s="91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</row>
    <row r="869" spans="4:106" s="13" customFormat="1">
      <c r="D869" s="68"/>
      <c r="E869" s="77"/>
      <c r="F869" s="85"/>
      <c r="G869" s="16"/>
      <c r="H869" s="16"/>
      <c r="I869" s="16"/>
      <c r="J869" s="16"/>
      <c r="K869" s="16"/>
      <c r="L869" s="16"/>
      <c r="M869" s="16"/>
      <c r="N869" s="91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</row>
    <row r="870" spans="4:106" s="13" customFormat="1">
      <c r="D870" s="68"/>
      <c r="E870" s="77"/>
      <c r="F870" s="85"/>
      <c r="G870" s="16"/>
      <c r="H870" s="16"/>
      <c r="I870" s="16"/>
      <c r="J870" s="16"/>
      <c r="K870" s="16"/>
      <c r="L870" s="16"/>
      <c r="M870" s="16"/>
      <c r="N870" s="91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</row>
    <row r="871" spans="4:106" s="13" customFormat="1">
      <c r="D871" s="68"/>
      <c r="E871" s="77"/>
      <c r="F871" s="85"/>
      <c r="G871" s="16"/>
      <c r="H871" s="16"/>
      <c r="I871" s="16"/>
      <c r="J871" s="16"/>
      <c r="K871" s="16"/>
      <c r="L871" s="16"/>
      <c r="M871" s="16"/>
      <c r="N871" s="91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</row>
    <row r="872" spans="4:106" s="13" customFormat="1">
      <c r="D872" s="68"/>
      <c r="E872" s="77"/>
      <c r="F872" s="85"/>
      <c r="G872" s="16"/>
      <c r="H872" s="16"/>
      <c r="I872" s="16"/>
      <c r="J872" s="16"/>
      <c r="K872" s="16"/>
      <c r="L872" s="16"/>
      <c r="M872" s="16"/>
      <c r="N872" s="91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</row>
    <row r="873" spans="4:106" s="13" customFormat="1">
      <c r="D873" s="68"/>
      <c r="E873" s="77"/>
      <c r="F873" s="85"/>
      <c r="G873" s="16"/>
      <c r="H873" s="16"/>
      <c r="I873" s="16"/>
      <c r="J873" s="16"/>
      <c r="K873" s="16"/>
      <c r="L873" s="16"/>
      <c r="M873" s="16"/>
      <c r="N873" s="91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</row>
    <row r="874" spans="4:106" s="13" customFormat="1">
      <c r="D874" s="68"/>
      <c r="E874" s="77"/>
      <c r="F874" s="85"/>
      <c r="G874" s="16"/>
      <c r="H874" s="16"/>
      <c r="I874" s="16"/>
      <c r="J874" s="16"/>
      <c r="K874" s="16"/>
      <c r="L874" s="16"/>
      <c r="M874" s="16"/>
      <c r="N874" s="91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</row>
    <row r="875" spans="4:106" s="13" customFormat="1">
      <c r="D875" s="68"/>
      <c r="E875" s="77"/>
      <c r="F875" s="85"/>
      <c r="G875" s="16"/>
      <c r="H875" s="16"/>
      <c r="I875" s="16"/>
      <c r="J875" s="16"/>
      <c r="K875" s="16"/>
      <c r="L875" s="16"/>
      <c r="M875" s="16"/>
      <c r="N875" s="91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</row>
    <row r="876" spans="4:106" s="13" customFormat="1">
      <c r="D876" s="68"/>
      <c r="E876" s="77"/>
      <c r="F876" s="85"/>
      <c r="G876" s="16"/>
      <c r="H876" s="16"/>
      <c r="I876" s="16"/>
      <c r="J876" s="16"/>
      <c r="K876" s="16"/>
      <c r="L876" s="16"/>
      <c r="M876" s="16"/>
      <c r="N876" s="91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</row>
    <row r="877" spans="4:106" s="13" customFormat="1">
      <c r="D877" s="68"/>
      <c r="E877" s="77"/>
      <c r="F877" s="85"/>
      <c r="G877" s="16"/>
      <c r="H877" s="16"/>
      <c r="I877" s="16"/>
      <c r="J877" s="16"/>
      <c r="K877" s="16"/>
      <c r="L877" s="16"/>
      <c r="M877" s="16"/>
      <c r="N877" s="91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</row>
    <row r="878" spans="4:106" s="13" customFormat="1">
      <c r="D878" s="68"/>
      <c r="E878" s="77"/>
      <c r="F878" s="85"/>
      <c r="G878" s="16"/>
      <c r="H878" s="16"/>
      <c r="I878" s="16"/>
      <c r="J878" s="16"/>
      <c r="K878" s="16"/>
      <c r="L878" s="16"/>
      <c r="M878" s="16"/>
      <c r="N878" s="91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</row>
    <row r="879" spans="4:106" s="13" customFormat="1">
      <c r="D879" s="68"/>
      <c r="E879" s="77"/>
      <c r="F879" s="85"/>
      <c r="G879" s="16"/>
      <c r="H879" s="16"/>
      <c r="I879" s="16"/>
      <c r="J879" s="16"/>
      <c r="K879" s="16"/>
      <c r="L879" s="16"/>
      <c r="M879" s="16"/>
      <c r="N879" s="91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</row>
    <row r="880" spans="4:106" s="13" customFormat="1">
      <c r="D880" s="68"/>
      <c r="E880" s="77"/>
      <c r="F880" s="85"/>
      <c r="G880" s="16"/>
      <c r="H880" s="16"/>
      <c r="I880" s="16"/>
      <c r="J880" s="16"/>
      <c r="K880" s="16"/>
      <c r="L880" s="16"/>
      <c r="M880" s="16"/>
      <c r="N880" s="91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</row>
    <row r="881" spans="4:106" s="13" customFormat="1">
      <c r="D881" s="68"/>
      <c r="E881" s="77"/>
      <c r="F881" s="85"/>
      <c r="G881" s="16"/>
      <c r="H881" s="16"/>
      <c r="I881" s="16"/>
      <c r="J881" s="16"/>
      <c r="K881" s="16"/>
      <c r="L881" s="16"/>
      <c r="M881" s="16"/>
      <c r="N881" s="91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</row>
    <row r="882" spans="4:106" s="13" customFormat="1">
      <c r="D882" s="68"/>
      <c r="E882" s="77"/>
      <c r="F882" s="85"/>
      <c r="G882" s="16"/>
      <c r="H882" s="16"/>
      <c r="I882" s="16"/>
      <c r="J882" s="16"/>
      <c r="K882" s="16"/>
      <c r="L882" s="16"/>
      <c r="M882" s="16"/>
      <c r="N882" s="91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</row>
    <row r="883" spans="4:106" s="13" customFormat="1">
      <c r="D883" s="68"/>
      <c r="E883" s="77"/>
      <c r="F883" s="85"/>
      <c r="G883" s="16"/>
      <c r="H883" s="16"/>
      <c r="I883" s="16"/>
      <c r="J883" s="16"/>
      <c r="K883" s="16"/>
      <c r="L883" s="16"/>
      <c r="M883" s="16"/>
      <c r="N883" s="91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</row>
    <row r="884" spans="4:106" s="13" customFormat="1">
      <c r="D884" s="68"/>
      <c r="E884" s="77"/>
      <c r="F884" s="85"/>
      <c r="G884" s="16"/>
      <c r="H884" s="16"/>
      <c r="I884" s="16"/>
      <c r="J884" s="16"/>
      <c r="K884" s="16"/>
      <c r="L884" s="16"/>
      <c r="M884" s="16"/>
      <c r="N884" s="91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</row>
    <row r="885" spans="4:106" s="13" customFormat="1">
      <c r="D885" s="68"/>
      <c r="E885" s="77"/>
      <c r="F885" s="85"/>
      <c r="G885" s="16"/>
      <c r="H885" s="16"/>
      <c r="I885" s="16"/>
      <c r="J885" s="16"/>
      <c r="K885" s="16"/>
      <c r="L885" s="16"/>
      <c r="M885" s="16"/>
      <c r="N885" s="91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</row>
    <row r="886" spans="4:106" s="13" customFormat="1">
      <c r="D886" s="68"/>
      <c r="E886" s="77"/>
      <c r="F886" s="85"/>
      <c r="G886" s="16"/>
      <c r="H886" s="16"/>
      <c r="I886" s="16"/>
      <c r="J886" s="16"/>
      <c r="K886" s="16"/>
      <c r="L886" s="16"/>
      <c r="M886" s="16"/>
      <c r="N886" s="91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</row>
    <row r="887" spans="4:106" s="13" customFormat="1">
      <c r="D887" s="68"/>
      <c r="E887" s="77"/>
      <c r="F887" s="85"/>
      <c r="G887" s="16"/>
      <c r="H887" s="16"/>
      <c r="I887" s="16"/>
      <c r="J887" s="16"/>
      <c r="K887" s="16"/>
      <c r="L887" s="16"/>
      <c r="M887" s="16"/>
      <c r="N887" s="91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</row>
    <row r="888" spans="4:106" s="13" customFormat="1">
      <c r="D888" s="68"/>
      <c r="E888" s="77"/>
      <c r="F888" s="85"/>
      <c r="G888" s="16"/>
      <c r="H888" s="16"/>
      <c r="I888" s="16"/>
      <c r="J888" s="16"/>
      <c r="K888" s="16"/>
      <c r="L888" s="16"/>
      <c r="M888" s="16"/>
      <c r="N888" s="91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</row>
    <row r="889" spans="4:106" s="13" customFormat="1">
      <c r="D889" s="68"/>
      <c r="E889" s="77"/>
      <c r="F889" s="85"/>
      <c r="G889" s="16"/>
      <c r="H889" s="16"/>
      <c r="I889" s="16"/>
      <c r="J889" s="16"/>
      <c r="K889" s="16"/>
      <c r="L889" s="16"/>
      <c r="M889" s="16"/>
      <c r="N889" s="91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</row>
    <row r="890" spans="4:106" s="13" customFormat="1">
      <c r="D890" s="68"/>
      <c r="E890" s="77"/>
      <c r="F890" s="85"/>
      <c r="G890" s="16"/>
      <c r="H890" s="16"/>
      <c r="I890" s="16"/>
      <c r="J890" s="16"/>
      <c r="K890" s="16"/>
      <c r="L890" s="16"/>
      <c r="M890" s="16"/>
      <c r="N890" s="91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</row>
    <row r="891" spans="4:106" s="13" customFormat="1">
      <c r="D891" s="68"/>
      <c r="E891" s="77"/>
      <c r="F891" s="85"/>
      <c r="G891" s="16"/>
      <c r="H891" s="16"/>
      <c r="I891" s="16"/>
      <c r="J891" s="16"/>
      <c r="K891" s="16"/>
      <c r="L891" s="16"/>
      <c r="M891" s="16"/>
      <c r="N891" s="91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</row>
    <row r="892" spans="4:106" s="13" customFormat="1">
      <c r="D892" s="68"/>
      <c r="E892" s="77"/>
      <c r="F892" s="85"/>
      <c r="G892" s="16"/>
      <c r="H892" s="16"/>
      <c r="I892" s="16"/>
      <c r="J892" s="16"/>
      <c r="K892" s="16"/>
      <c r="L892" s="16"/>
      <c r="M892" s="16"/>
      <c r="N892" s="91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</row>
    <row r="893" spans="4:106" s="13" customFormat="1">
      <c r="D893" s="68"/>
      <c r="E893" s="77"/>
      <c r="F893" s="85"/>
      <c r="G893" s="16"/>
      <c r="H893" s="16"/>
      <c r="I893" s="16"/>
      <c r="J893" s="16"/>
      <c r="K893" s="16"/>
      <c r="L893" s="16"/>
      <c r="M893" s="16"/>
      <c r="N893" s="91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</row>
    <row r="894" spans="4:106" s="13" customFormat="1">
      <c r="D894" s="68"/>
      <c r="E894" s="77"/>
      <c r="F894" s="85"/>
      <c r="G894" s="16"/>
      <c r="H894" s="16"/>
      <c r="I894" s="16"/>
      <c r="J894" s="16"/>
      <c r="K894" s="16"/>
      <c r="L894" s="16"/>
      <c r="M894" s="16"/>
      <c r="N894" s="91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</row>
    <row r="895" spans="4:106" s="13" customFormat="1">
      <c r="D895" s="68"/>
      <c r="E895" s="77"/>
      <c r="F895" s="85"/>
      <c r="G895" s="16"/>
      <c r="H895" s="16"/>
      <c r="I895" s="16"/>
      <c r="J895" s="16"/>
      <c r="K895" s="16"/>
      <c r="L895" s="16"/>
      <c r="M895" s="16"/>
      <c r="N895" s="91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</row>
    <row r="896" spans="4:106" s="13" customFormat="1">
      <c r="D896" s="68"/>
      <c r="E896" s="77"/>
      <c r="F896" s="85"/>
      <c r="G896" s="16"/>
      <c r="H896" s="16"/>
      <c r="I896" s="16"/>
      <c r="J896" s="16"/>
      <c r="K896" s="16"/>
      <c r="L896" s="16"/>
      <c r="M896" s="16"/>
      <c r="N896" s="91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</row>
    <row r="897" spans="4:106" s="13" customFormat="1">
      <c r="D897" s="68"/>
      <c r="E897" s="77"/>
      <c r="F897" s="85"/>
      <c r="G897" s="16"/>
      <c r="H897" s="16"/>
      <c r="I897" s="16"/>
      <c r="J897" s="16"/>
      <c r="K897" s="16"/>
      <c r="L897" s="16"/>
      <c r="M897" s="16"/>
      <c r="N897" s="91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</row>
    <row r="898" spans="4:106" s="13" customFormat="1">
      <c r="D898" s="68"/>
      <c r="E898" s="77"/>
      <c r="F898" s="85"/>
      <c r="G898" s="16"/>
      <c r="H898" s="16"/>
      <c r="I898" s="16"/>
      <c r="J898" s="16"/>
      <c r="K898" s="16"/>
      <c r="L898" s="16"/>
      <c r="M898" s="16"/>
      <c r="N898" s="91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</row>
    <row r="899" spans="4:106" s="13" customFormat="1">
      <c r="D899" s="68"/>
      <c r="E899" s="77"/>
      <c r="F899" s="85"/>
      <c r="G899" s="16"/>
      <c r="H899" s="16"/>
      <c r="I899" s="16"/>
      <c r="J899" s="16"/>
      <c r="K899" s="16"/>
      <c r="L899" s="16"/>
      <c r="M899" s="16"/>
      <c r="N899" s="91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</row>
    <row r="900" spans="4:106" s="13" customFormat="1">
      <c r="D900" s="68"/>
      <c r="E900" s="77"/>
      <c r="F900" s="85"/>
      <c r="G900" s="16"/>
      <c r="H900" s="16"/>
      <c r="I900" s="16"/>
      <c r="J900" s="16"/>
      <c r="K900" s="16"/>
      <c r="L900" s="16"/>
      <c r="M900" s="16"/>
      <c r="N900" s="91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</row>
    <row r="901" spans="4:106" s="13" customFormat="1">
      <c r="D901" s="68"/>
      <c r="E901" s="77"/>
      <c r="F901" s="85"/>
      <c r="G901" s="16"/>
      <c r="H901" s="16"/>
      <c r="I901" s="16"/>
      <c r="J901" s="16"/>
      <c r="K901" s="16"/>
      <c r="L901" s="16"/>
      <c r="M901" s="16"/>
      <c r="N901" s="91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</row>
    <row r="902" spans="4:106" s="13" customFormat="1">
      <c r="D902" s="68"/>
      <c r="E902" s="77"/>
      <c r="F902" s="85"/>
      <c r="G902" s="16"/>
      <c r="H902" s="16"/>
      <c r="I902" s="16"/>
      <c r="J902" s="16"/>
      <c r="K902" s="16"/>
      <c r="L902" s="16"/>
      <c r="M902" s="16"/>
      <c r="N902" s="91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</row>
    <row r="903" spans="4:106" s="13" customFormat="1">
      <c r="D903" s="68"/>
      <c r="E903" s="77"/>
      <c r="F903" s="85"/>
      <c r="G903" s="16"/>
      <c r="H903" s="16"/>
      <c r="I903" s="16"/>
      <c r="J903" s="16"/>
      <c r="K903" s="16"/>
      <c r="L903" s="16"/>
      <c r="M903" s="16"/>
      <c r="N903" s="91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</row>
    <row r="904" spans="4:106" s="13" customFormat="1">
      <c r="D904" s="68"/>
      <c r="E904" s="77"/>
      <c r="F904" s="85"/>
      <c r="G904" s="16"/>
      <c r="H904" s="16"/>
      <c r="I904" s="16"/>
      <c r="J904" s="16"/>
      <c r="K904" s="16"/>
      <c r="L904" s="16"/>
      <c r="M904" s="16"/>
      <c r="N904" s="91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</row>
    <row r="905" spans="4:106" s="13" customFormat="1">
      <c r="D905" s="68"/>
      <c r="E905" s="77"/>
      <c r="F905" s="85"/>
      <c r="G905" s="16"/>
      <c r="H905" s="16"/>
      <c r="I905" s="16"/>
      <c r="J905" s="16"/>
      <c r="K905" s="16"/>
      <c r="L905" s="16"/>
      <c r="M905" s="16"/>
      <c r="N905" s="91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</row>
    <row r="906" spans="4:106" s="13" customFormat="1">
      <c r="D906" s="68"/>
      <c r="E906" s="77"/>
      <c r="F906" s="85"/>
      <c r="G906" s="16"/>
      <c r="H906" s="16"/>
      <c r="I906" s="16"/>
      <c r="J906" s="16"/>
      <c r="K906" s="16"/>
      <c r="L906" s="16"/>
      <c r="M906" s="16"/>
      <c r="N906" s="91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</row>
    <row r="907" spans="4:106" s="13" customFormat="1">
      <c r="D907" s="68"/>
      <c r="E907" s="77"/>
      <c r="F907" s="85"/>
      <c r="G907" s="16"/>
      <c r="H907" s="16"/>
      <c r="I907" s="16"/>
      <c r="J907" s="16"/>
      <c r="K907" s="16"/>
      <c r="L907" s="16"/>
      <c r="M907" s="16"/>
      <c r="N907" s="91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</row>
    <row r="908" spans="4:106" s="13" customFormat="1">
      <c r="D908" s="68"/>
      <c r="E908" s="77"/>
      <c r="F908" s="85"/>
      <c r="G908" s="16"/>
      <c r="H908" s="16"/>
      <c r="I908" s="16"/>
      <c r="J908" s="16"/>
      <c r="K908" s="16"/>
      <c r="L908" s="16"/>
      <c r="M908" s="16"/>
      <c r="N908" s="91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</row>
    <row r="909" spans="4:106" s="13" customFormat="1">
      <c r="D909" s="68"/>
      <c r="E909" s="77"/>
      <c r="F909" s="85"/>
      <c r="G909" s="16"/>
      <c r="H909" s="16"/>
      <c r="I909" s="16"/>
      <c r="J909" s="16"/>
      <c r="K909" s="16"/>
      <c r="L909" s="16"/>
      <c r="M909" s="16"/>
      <c r="N909" s="91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</row>
    <row r="910" spans="4:106" s="13" customFormat="1">
      <c r="D910" s="68"/>
      <c r="E910" s="77"/>
      <c r="F910" s="85"/>
      <c r="G910" s="16"/>
      <c r="H910" s="16"/>
      <c r="I910" s="16"/>
      <c r="J910" s="16"/>
      <c r="K910" s="16"/>
      <c r="L910" s="16"/>
      <c r="M910" s="16"/>
      <c r="N910" s="91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</row>
    <row r="911" spans="4:106" s="13" customFormat="1">
      <c r="D911" s="68"/>
      <c r="E911" s="77"/>
      <c r="F911" s="85"/>
      <c r="G911" s="16"/>
      <c r="H911" s="16"/>
      <c r="I911" s="16"/>
      <c r="J911" s="16"/>
      <c r="K911" s="16"/>
      <c r="L911" s="16"/>
      <c r="M911" s="16"/>
      <c r="N911" s="91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</row>
    <row r="912" spans="4:106" s="13" customFormat="1">
      <c r="D912" s="68"/>
      <c r="E912" s="77"/>
      <c r="F912" s="85"/>
      <c r="G912" s="16"/>
      <c r="H912" s="16"/>
      <c r="I912" s="16"/>
      <c r="J912" s="16"/>
      <c r="K912" s="16"/>
      <c r="L912" s="16"/>
      <c r="M912" s="16"/>
      <c r="N912" s="91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</row>
    <row r="913" spans="4:106" s="13" customFormat="1">
      <c r="D913" s="68"/>
      <c r="E913" s="77"/>
      <c r="F913" s="85"/>
      <c r="G913" s="16"/>
      <c r="H913" s="16"/>
      <c r="I913" s="16"/>
      <c r="J913" s="16"/>
      <c r="K913" s="16"/>
      <c r="L913" s="16"/>
      <c r="M913" s="16"/>
      <c r="N913" s="91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</row>
    <row r="914" spans="4:106" s="13" customFormat="1">
      <c r="D914" s="68"/>
      <c r="E914" s="77"/>
      <c r="F914" s="85"/>
      <c r="G914" s="16"/>
      <c r="H914" s="16"/>
      <c r="I914" s="16"/>
      <c r="J914" s="16"/>
      <c r="K914" s="16"/>
      <c r="L914" s="16"/>
      <c r="M914" s="16"/>
      <c r="N914" s="91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</row>
    <row r="915" spans="4:106" s="13" customFormat="1">
      <c r="D915" s="68"/>
      <c r="E915" s="77"/>
      <c r="F915" s="85"/>
      <c r="G915" s="16"/>
      <c r="H915" s="16"/>
      <c r="I915" s="16"/>
      <c r="J915" s="16"/>
      <c r="K915" s="16"/>
      <c r="L915" s="16"/>
      <c r="M915" s="16"/>
      <c r="N915" s="91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</row>
    <row r="916" spans="4:106" s="13" customFormat="1">
      <c r="D916" s="68"/>
      <c r="E916" s="77"/>
      <c r="F916" s="85"/>
      <c r="G916" s="16"/>
      <c r="H916" s="16"/>
      <c r="I916" s="16"/>
      <c r="J916" s="16"/>
      <c r="K916" s="16"/>
      <c r="L916" s="16"/>
      <c r="M916" s="16"/>
      <c r="N916" s="91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</row>
    <row r="917" spans="4:106" s="13" customFormat="1">
      <c r="D917" s="68"/>
      <c r="E917" s="77"/>
      <c r="F917" s="85"/>
      <c r="G917" s="16"/>
      <c r="H917" s="16"/>
      <c r="I917" s="16"/>
      <c r="J917" s="16"/>
      <c r="K917" s="16"/>
      <c r="L917" s="16"/>
      <c r="M917" s="16"/>
      <c r="N917" s="91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</row>
    <row r="918" spans="4:106" s="13" customFormat="1">
      <c r="D918" s="68"/>
      <c r="E918" s="77"/>
      <c r="F918" s="85"/>
      <c r="G918" s="16"/>
      <c r="H918" s="16"/>
      <c r="I918" s="16"/>
      <c r="J918" s="16"/>
      <c r="K918" s="16"/>
      <c r="L918" s="16"/>
      <c r="M918" s="16"/>
      <c r="N918" s="91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</row>
    <row r="919" spans="4:106" s="13" customFormat="1">
      <c r="D919" s="68"/>
      <c r="E919" s="77"/>
      <c r="F919" s="85"/>
      <c r="G919" s="16"/>
      <c r="H919" s="16"/>
      <c r="I919" s="16"/>
      <c r="J919" s="16"/>
      <c r="K919" s="16"/>
      <c r="L919" s="16"/>
      <c r="M919" s="16"/>
      <c r="N919" s="91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</row>
    <row r="920" spans="4:106" s="13" customFormat="1">
      <c r="D920" s="68"/>
      <c r="E920" s="77"/>
      <c r="F920" s="85"/>
      <c r="G920" s="16"/>
      <c r="H920" s="16"/>
      <c r="I920" s="16"/>
      <c r="J920" s="16"/>
      <c r="K920" s="16"/>
      <c r="L920" s="16"/>
      <c r="M920" s="16"/>
      <c r="N920" s="91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  <c r="CP920" s="16"/>
      <c r="CQ920" s="16"/>
      <c r="CR920" s="16"/>
      <c r="CS920" s="16"/>
      <c r="CT920" s="16"/>
      <c r="CU920" s="16"/>
      <c r="CV920" s="16"/>
      <c r="CW920" s="16"/>
      <c r="CX920" s="16"/>
      <c r="CY920" s="16"/>
      <c r="CZ920" s="16"/>
      <c r="DA920" s="16"/>
      <c r="DB920" s="16"/>
    </row>
    <row r="921" spans="4:106" s="13" customFormat="1">
      <c r="D921" s="68"/>
      <c r="E921" s="77"/>
      <c r="F921" s="85"/>
      <c r="G921" s="16"/>
      <c r="H921" s="16"/>
      <c r="I921" s="16"/>
      <c r="J921" s="16"/>
      <c r="K921" s="16"/>
      <c r="L921" s="16"/>
      <c r="M921" s="16"/>
      <c r="N921" s="91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</row>
    <row r="922" spans="4:106" s="13" customFormat="1">
      <c r="D922" s="68"/>
      <c r="E922" s="77"/>
      <c r="F922" s="85"/>
      <c r="G922" s="16"/>
      <c r="H922" s="16"/>
      <c r="I922" s="16"/>
      <c r="J922" s="16"/>
      <c r="K922" s="16"/>
      <c r="L922" s="16"/>
      <c r="M922" s="16"/>
      <c r="N922" s="91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</row>
    <row r="923" spans="4:106" s="13" customFormat="1">
      <c r="D923" s="68"/>
      <c r="E923" s="77"/>
      <c r="F923" s="85"/>
      <c r="G923" s="16"/>
      <c r="H923" s="16"/>
      <c r="I923" s="16"/>
      <c r="J923" s="16"/>
      <c r="K923" s="16"/>
      <c r="L923" s="16"/>
      <c r="M923" s="16"/>
      <c r="N923" s="91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</row>
    <row r="924" spans="4:106" s="13" customFormat="1">
      <c r="D924" s="68"/>
      <c r="E924" s="77"/>
      <c r="F924" s="85"/>
      <c r="G924" s="16"/>
      <c r="H924" s="16"/>
      <c r="I924" s="16"/>
      <c r="J924" s="16"/>
      <c r="K924" s="16"/>
      <c r="L924" s="16"/>
      <c r="M924" s="16"/>
      <c r="N924" s="91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</row>
    <row r="925" spans="4:106" s="13" customFormat="1">
      <c r="D925" s="68"/>
      <c r="E925" s="77"/>
      <c r="F925" s="85"/>
      <c r="G925" s="16"/>
      <c r="H925" s="16"/>
      <c r="I925" s="16"/>
      <c r="J925" s="16"/>
      <c r="K925" s="16"/>
      <c r="L925" s="16"/>
      <c r="M925" s="16"/>
      <c r="N925" s="91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</row>
    <row r="926" spans="4:106" s="13" customFormat="1">
      <c r="D926" s="68"/>
      <c r="E926" s="77"/>
      <c r="F926" s="85"/>
      <c r="G926" s="16"/>
      <c r="H926" s="16"/>
      <c r="I926" s="16"/>
      <c r="J926" s="16"/>
      <c r="K926" s="16"/>
      <c r="L926" s="16"/>
      <c r="M926" s="16"/>
      <c r="N926" s="91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</row>
    <row r="927" spans="4:106" s="13" customFormat="1">
      <c r="D927" s="68"/>
      <c r="E927" s="77"/>
      <c r="F927" s="85"/>
      <c r="G927" s="16"/>
      <c r="H927" s="16"/>
      <c r="I927" s="16"/>
      <c r="J927" s="16"/>
      <c r="K927" s="16"/>
      <c r="L927" s="16"/>
      <c r="M927" s="16"/>
      <c r="N927" s="91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</row>
    <row r="928" spans="4:106" s="13" customFormat="1">
      <c r="D928" s="68"/>
      <c r="E928" s="77"/>
      <c r="F928" s="85"/>
      <c r="G928" s="16"/>
      <c r="H928" s="16"/>
      <c r="I928" s="16"/>
      <c r="J928" s="16"/>
      <c r="K928" s="16"/>
      <c r="L928" s="16"/>
      <c r="M928" s="16"/>
      <c r="N928" s="91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</row>
    <row r="929" spans="4:106" s="13" customFormat="1">
      <c r="D929" s="68"/>
      <c r="E929" s="77"/>
      <c r="F929" s="85"/>
      <c r="G929" s="16"/>
      <c r="H929" s="16"/>
      <c r="I929" s="16"/>
      <c r="J929" s="16"/>
      <c r="K929" s="16"/>
      <c r="L929" s="16"/>
      <c r="M929" s="16"/>
      <c r="N929" s="91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</row>
    <row r="930" spans="4:106" s="13" customFormat="1">
      <c r="D930" s="68"/>
      <c r="E930" s="77"/>
      <c r="F930" s="85"/>
      <c r="G930" s="16"/>
      <c r="H930" s="16"/>
      <c r="I930" s="16"/>
      <c r="J930" s="16"/>
      <c r="K930" s="16"/>
      <c r="L930" s="16"/>
      <c r="M930" s="16"/>
      <c r="N930" s="91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  <c r="CP930" s="16"/>
      <c r="CQ930" s="16"/>
      <c r="CR930" s="16"/>
      <c r="CS930" s="16"/>
      <c r="CT930" s="16"/>
      <c r="CU930" s="16"/>
      <c r="CV930" s="16"/>
      <c r="CW930" s="16"/>
      <c r="CX930" s="16"/>
      <c r="CY930" s="16"/>
      <c r="CZ930" s="16"/>
      <c r="DA930" s="16"/>
      <c r="DB930" s="16"/>
    </row>
    <row r="931" spans="4:106" s="13" customFormat="1">
      <c r="D931" s="68"/>
      <c r="E931" s="77"/>
      <c r="F931" s="85"/>
      <c r="G931" s="16"/>
      <c r="H931" s="16"/>
      <c r="I931" s="16"/>
      <c r="J931" s="16"/>
      <c r="K931" s="16"/>
      <c r="L931" s="16"/>
      <c r="M931" s="16"/>
      <c r="N931" s="91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</row>
    <row r="932" spans="4:106" s="13" customFormat="1">
      <c r="D932" s="68"/>
      <c r="E932" s="77"/>
      <c r="F932" s="85"/>
      <c r="G932" s="16"/>
      <c r="H932" s="16"/>
      <c r="I932" s="16"/>
      <c r="J932" s="16"/>
      <c r="K932" s="16"/>
      <c r="L932" s="16"/>
      <c r="M932" s="16"/>
      <c r="N932" s="91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</row>
    <row r="933" spans="4:106" s="13" customFormat="1">
      <c r="D933" s="68"/>
      <c r="E933" s="77"/>
      <c r="F933" s="85"/>
      <c r="G933" s="16"/>
      <c r="H933" s="16"/>
      <c r="I933" s="16"/>
      <c r="J933" s="16"/>
      <c r="K933" s="16"/>
      <c r="L933" s="16"/>
      <c r="M933" s="16"/>
      <c r="N933" s="91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</row>
    <row r="934" spans="4:106" s="13" customFormat="1">
      <c r="D934" s="68"/>
      <c r="E934" s="77"/>
      <c r="F934" s="85"/>
      <c r="G934" s="16"/>
      <c r="H934" s="16"/>
      <c r="I934" s="16"/>
      <c r="J934" s="16"/>
      <c r="K934" s="16"/>
      <c r="L934" s="16"/>
      <c r="M934" s="16"/>
      <c r="N934" s="91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</row>
    <row r="935" spans="4:106" s="13" customFormat="1">
      <c r="D935" s="68"/>
      <c r="E935" s="77"/>
      <c r="F935" s="85"/>
      <c r="G935" s="16"/>
      <c r="H935" s="16"/>
      <c r="I935" s="16"/>
      <c r="J935" s="16"/>
      <c r="K935" s="16"/>
      <c r="L935" s="16"/>
      <c r="M935" s="16"/>
      <c r="N935" s="91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</row>
    <row r="936" spans="4:106" s="13" customFormat="1">
      <c r="D936" s="68"/>
      <c r="E936" s="77"/>
      <c r="F936" s="85"/>
      <c r="G936" s="16"/>
      <c r="H936" s="16"/>
      <c r="I936" s="16"/>
      <c r="J936" s="16"/>
      <c r="K936" s="16"/>
      <c r="L936" s="16"/>
      <c r="M936" s="16"/>
      <c r="N936" s="91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</row>
    <row r="937" spans="4:106" s="13" customFormat="1">
      <c r="D937" s="68"/>
      <c r="E937" s="77"/>
      <c r="F937" s="85"/>
      <c r="G937" s="16"/>
      <c r="H937" s="16"/>
      <c r="I937" s="16"/>
      <c r="J937" s="16"/>
      <c r="K937" s="16"/>
      <c r="L937" s="16"/>
      <c r="M937" s="16"/>
      <c r="N937" s="91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</row>
    <row r="938" spans="4:106" s="13" customFormat="1">
      <c r="D938" s="68"/>
      <c r="E938" s="77"/>
      <c r="F938" s="85"/>
      <c r="G938" s="16"/>
      <c r="H938" s="16"/>
      <c r="I938" s="16"/>
      <c r="J938" s="16"/>
      <c r="K938" s="16"/>
      <c r="L938" s="16"/>
      <c r="M938" s="16"/>
      <c r="N938" s="91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</row>
    <row r="939" spans="4:106" s="13" customFormat="1">
      <c r="D939" s="68"/>
      <c r="E939" s="77"/>
      <c r="F939" s="85"/>
      <c r="G939" s="16"/>
      <c r="H939" s="16"/>
      <c r="I939" s="16"/>
      <c r="J939" s="16"/>
      <c r="K939" s="16"/>
      <c r="L939" s="16"/>
      <c r="M939" s="16"/>
      <c r="N939" s="91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</row>
    <row r="940" spans="4:106" s="13" customFormat="1">
      <c r="D940" s="68"/>
      <c r="E940" s="77"/>
      <c r="F940" s="85"/>
      <c r="G940" s="16"/>
      <c r="H940" s="16"/>
      <c r="I940" s="16"/>
      <c r="J940" s="16"/>
      <c r="K940" s="16"/>
      <c r="L940" s="16"/>
      <c r="M940" s="16"/>
      <c r="N940" s="91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</row>
    <row r="941" spans="4:106" s="13" customFormat="1">
      <c r="D941" s="68"/>
      <c r="E941" s="77"/>
      <c r="F941" s="85"/>
      <c r="G941" s="16"/>
      <c r="H941" s="16"/>
      <c r="I941" s="16"/>
      <c r="J941" s="16"/>
      <c r="K941" s="16"/>
      <c r="L941" s="16"/>
      <c r="M941" s="16"/>
      <c r="N941" s="91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  <c r="CP941" s="16"/>
      <c r="CQ941" s="16"/>
      <c r="CR941" s="16"/>
      <c r="CS941" s="16"/>
      <c r="CT941" s="16"/>
      <c r="CU941" s="16"/>
      <c r="CV941" s="16"/>
      <c r="CW941" s="16"/>
      <c r="CX941" s="16"/>
      <c r="CY941" s="16"/>
      <c r="CZ941" s="16"/>
      <c r="DA941" s="16"/>
      <c r="DB941" s="16"/>
    </row>
    <row r="942" spans="4:106" s="13" customFormat="1">
      <c r="D942" s="68"/>
      <c r="E942" s="77"/>
      <c r="F942" s="85"/>
      <c r="G942" s="16"/>
      <c r="H942" s="16"/>
      <c r="I942" s="16"/>
      <c r="J942" s="16"/>
      <c r="K942" s="16"/>
      <c r="L942" s="16"/>
      <c r="M942" s="16"/>
      <c r="N942" s="91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  <c r="CP942" s="16"/>
      <c r="CQ942" s="16"/>
      <c r="CR942" s="16"/>
      <c r="CS942" s="16"/>
      <c r="CT942" s="16"/>
      <c r="CU942" s="16"/>
      <c r="CV942" s="16"/>
      <c r="CW942" s="16"/>
      <c r="CX942" s="16"/>
      <c r="CY942" s="16"/>
      <c r="CZ942" s="16"/>
      <c r="DA942" s="16"/>
      <c r="DB942" s="16"/>
    </row>
    <row r="943" spans="4:106" s="13" customFormat="1">
      <c r="D943" s="68"/>
      <c r="E943" s="77"/>
      <c r="F943" s="85"/>
      <c r="G943" s="16"/>
      <c r="H943" s="16"/>
      <c r="I943" s="16"/>
      <c r="J943" s="16"/>
      <c r="K943" s="16"/>
      <c r="L943" s="16"/>
      <c r="M943" s="16"/>
      <c r="N943" s="91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</row>
    <row r="944" spans="4:106" s="13" customFormat="1">
      <c r="D944" s="68"/>
      <c r="E944" s="77"/>
      <c r="F944" s="85"/>
      <c r="G944" s="16"/>
      <c r="H944" s="16"/>
      <c r="I944" s="16"/>
      <c r="J944" s="16"/>
      <c r="K944" s="16"/>
      <c r="L944" s="16"/>
      <c r="M944" s="16"/>
      <c r="N944" s="91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</row>
    <row r="945" spans="4:106" s="13" customFormat="1">
      <c r="D945" s="68"/>
      <c r="E945" s="77"/>
      <c r="F945" s="85"/>
      <c r="G945" s="16"/>
      <c r="H945" s="16"/>
      <c r="I945" s="16"/>
      <c r="J945" s="16"/>
      <c r="K945" s="16"/>
      <c r="L945" s="16"/>
      <c r="M945" s="16"/>
      <c r="N945" s="91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</row>
    <row r="946" spans="4:106" s="13" customFormat="1">
      <c r="D946" s="68"/>
      <c r="E946" s="77"/>
      <c r="F946" s="85"/>
      <c r="G946" s="16"/>
      <c r="H946" s="16"/>
      <c r="I946" s="16"/>
      <c r="J946" s="16"/>
      <c r="K946" s="16"/>
      <c r="L946" s="16"/>
      <c r="M946" s="16"/>
      <c r="N946" s="91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</row>
    <row r="947" spans="4:106" s="13" customFormat="1">
      <c r="D947" s="68"/>
      <c r="E947" s="77"/>
      <c r="F947" s="85"/>
      <c r="G947" s="16"/>
      <c r="H947" s="16"/>
      <c r="I947" s="16"/>
      <c r="J947" s="16"/>
      <c r="K947" s="16"/>
      <c r="L947" s="16"/>
      <c r="M947" s="16"/>
      <c r="N947" s="91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  <c r="CY947" s="16"/>
      <c r="CZ947" s="16"/>
      <c r="DA947" s="16"/>
      <c r="DB947" s="16"/>
    </row>
    <row r="948" spans="4:106" s="13" customFormat="1">
      <c r="D948" s="68"/>
      <c r="E948" s="77"/>
      <c r="F948" s="85"/>
      <c r="G948" s="16"/>
      <c r="H948" s="16"/>
      <c r="I948" s="16"/>
      <c r="J948" s="16"/>
      <c r="K948" s="16"/>
      <c r="L948" s="16"/>
      <c r="M948" s="16"/>
      <c r="N948" s="91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</row>
    <row r="949" spans="4:106" s="13" customFormat="1">
      <c r="D949" s="68"/>
      <c r="E949" s="77"/>
      <c r="F949" s="85"/>
      <c r="G949" s="16"/>
      <c r="H949" s="16"/>
      <c r="I949" s="16"/>
      <c r="J949" s="16"/>
      <c r="K949" s="16"/>
      <c r="L949" s="16"/>
      <c r="M949" s="16"/>
      <c r="N949" s="91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</row>
    <row r="950" spans="4:106" s="13" customFormat="1">
      <c r="D950" s="68"/>
      <c r="E950" s="77"/>
      <c r="F950" s="85"/>
      <c r="G950" s="16"/>
      <c r="H950" s="16"/>
      <c r="I950" s="16"/>
      <c r="J950" s="16"/>
      <c r="K950" s="16"/>
      <c r="L950" s="16"/>
      <c r="M950" s="16"/>
      <c r="N950" s="91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</row>
    <row r="951" spans="4:106" s="13" customFormat="1">
      <c r="D951" s="68"/>
      <c r="E951" s="77"/>
      <c r="F951" s="85"/>
      <c r="G951" s="16"/>
      <c r="H951" s="16"/>
      <c r="I951" s="16"/>
      <c r="J951" s="16"/>
      <c r="K951" s="16"/>
      <c r="L951" s="16"/>
      <c r="M951" s="16"/>
      <c r="N951" s="91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</row>
    <row r="952" spans="4:106" s="13" customFormat="1">
      <c r="D952" s="68"/>
      <c r="E952" s="77"/>
      <c r="F952" s="85"/>
      <c r="G952" s="16"/>
      <c r="H952" s="16"/>
      <c r="I952" s="16"/>
      <c r="J952" s="16"/>
      <c r="K952" s="16"/>
      <c r="L952" s="16"/>
      <c r="M952" s="16"/>
      <c r="N952" s="91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</row>
    <row r="953" spans="4:106" s="13" customFormat="1">
      <c r="D953" s="68"/>
      <c r="E953" s="77"/>
      <c r="F953" s="85"/>
      <c r="G953" s="16"/>
      <c r="H953" s="16"/>
      <c r="I953" s="16"/>
      <c r="J953" s="16"/>
      <c r="K953" s="16"/>
      <c r="L953" s="16"/>
      <c r="M953" s="16"/>
      <c r="N953" s="91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</row>
    <row r="954" spans="4:106" s="13" customFormat="1">
      <c r="D954" s="68"/>
      <c r="E954" s="77"/>
      <c r="F954" s="85"/>
      <c r="G954" s="16"/>
      <c r="H954" s="16"/>
      <c r="I954" s="16"/>
      <c r="J954" s="16"/>
      <c r="K954" s="16"/>
      <c r="L954" s="16"/>
      <c r="M954" s="16"/>
      <c r="N954" s="91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</row>
    <row r="955" spans="4:106" s="13" customFormat="1">
      <c r="D955" s="68"/>
      <c r="E955" s="77"/>
      <c r="F955" s="85"/>
      <c r="G955" s="16"/>
      <c r="H955" s="16"/>
      <c r="I955" s="16"/>
      <c r="J955" s="16"/>
      <c r="K955" s="16"/>
      <c r="L955" s="16"/>
      <c r="M955" s="16"/>
      <c r="N955" s="91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</row>
    <row r="956" spans="4:106" s="13" customFormat="1">
      <c r="D956" s="68"/>
      <c r="E956" s="77"/>
      <c r="F956" s="85"/>
      <c r="G956" s="16"/>
      <c r="H956" s="16"/>
      <c r="I956" s="16"/>
      <c r="J956" s="16"/>
      <c r="K956" s="16"/>
      <c r="L956" s="16"/>
      <c r="M956" s="16"/>
      <c r="N956" s="91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</row>
    <row r="957" spans="4:106" s="13" customFormat="1">
      <c r="D957" s="68"/>
      <c r="E957" s="77"/>
      <c r="F957" s="85"/>
      <c r="G957" s="16"/>
      <c r="H957" s="16"/>
      <c r="I957" s="16"/>
      <c r="J957" s="16"/>
      <c r="K957" s="16"/>
      <c r="L957" s="16"/>
      <c r="M957" s="16"/>
      <c r="N957" s="91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</row>
    <row r="958" spans="4:106" s="13" customFormat="1">
      <c r="D958" s="68"/>
      <c r="E958" s="77"/>
      <c r="F958" s="85"/>
      <c r="G958" s="16"/>
      <c r="H958" s="16"/>
      <c r="I958" s="16"/>
      <c r="J958" s="16"/>
      <c r="K958" s="16"/>
      <c r="L958" s="16"/>
      <c r="M958" s="16"/>
      <c r="N958" s="91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</row>
    <row r="959" spans="4:106" s="13" customFormat="1">
      <c r="D959" s="68"/>
      <c r="E959" s="77"/>
      <c r="F959" s="85"/>
      <c r="G959" s="16"/>
      <c r="H959" s="16"/>
      <c r="I959" s="16"/>
      <c r="J959" s="16"/>
      <c r="K959" s="16"/>
      <c r="L959" s="16"/>
      <c r="M959" s="16"/>
      <c r="N959" s="91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</row>
    <row r="960" spans="4:106" s="13" customFormat="1">
      <c r="D960" s="68"/>
      <c r="E960" s="77"/>
      <c r="F960" s="85"/>
      <c r="G960" s="16"/>
      <c r="H960" s="16"/>
      <c r="I960" s="16"/>
      <c r="J960" s="16"/>
      <c r="K960" s="16"/>
      <c r="L960" s="16"/>
      <c r="M960" s="16"/>
      <c r="N960" s="91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</row>
    <row r="961" spans="4:106" s="13" customFormat="1">
      <c r="D961" s="68"/>
      <c r="E961" s="77"/>
      <c r="F961" s="85"/>
      <c r="G961" s="16"/>
      <c r="H961" s="16"/>
      <c r="I961" s="16"/>
      <c r="J961" s="16"/>
      <c r="K961" s="16"/>
      <c r="L961" s="16"/>
      <c r="M961" s="16"/>
      <c r="N961" s="91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</row>
    <row r="962" spans="4:106" s="13" customFormat="1">
      <c r="D962" s="68"/>
      <c r="E962" s="77"/>
      <c r="F962" s="85"/>
      <c r="G962" s="16"/>
      <c r="H962" s="16"/>
      <c r="I962" s="16"/>
      <c r="J962" s="16"/>
      <c r="K962" s="16"/>
      <c r="L962" s="16"/>
      <c r="M962" s="16"/>
      <c r="N962" s="91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</row>
    <row r="963" spans="4:106" s="13" customFormat="1">
      <c r="D963" s="68"/>
      <c r="E963" s="77"/>
      <c r="F963" s="85"/>
      <c r="G963" s="16"/>
      <c r="H963" s="16"/>
      <c r="I963" s="16"/>
      <c r="J963" s="16"/>
      <c r="K963" s="16"/>
      <c r="L963" s="16"/>
      <c r="M963" s="16"/>
      <c r="N963" s="91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</row>
    <row r="964" spans="4:106" s="13" customFormat="1">
      <c r="D964" s="68"/>
      <c r="E964" s="77"/>
      <c r="F964" s="85"/>
      <c r="G964" s="16"/>
      <c r="H964" s="16"/>
      <c r="I964" s="16"/>
      <c r="J964" s="16"/>
      <c r="K964" s="16"/>
      <c r="L964" s="16"/>
      <c r="M964" s="16"/>
      <c r="N964" s="91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</row>
    <row r="965" spans="4:106" s="13" customFormat="1">
      <c r="D965" s="68"/>
      <c r="E965" s="77"/>
      <c r="F965" s="85"/>
      <c r="G965" s="16"/>
      <c r="H965" s="16"/>
      <c r="I965" s="16"/>
      <c r="J965" s="16"/>
      <c r="K965" s="16"/>
      <c r="L965" s="16"/>
      <c r="M965" s="16"/>
      <c r="N965" s="91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</row>
    <row r="966" spans="4:106" s="13" customFormat="1">
      <c r="D966" s="68"/>
      <c r="E966" s="77"/>
      <c r="F966" s="85"/>
      <c r="G966" s="16"/>
      <c r="H966" s="16"/>
      <c r="I966" s="16"/>
      <c r="J966" s="16"/>
      <c r="K966" s="16"/>
      <c r="L966" s="16"/>
      <c r="M966" s="16"/>
      <c r="N966" s="91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</row>
    <row r="967" spans="4:106" s="13" customFormat="1">
      <c r="D967" s="68"/>
      <c r="E967" s="77"/>
      <c r="F967" s="85"/>
      <c r="G967" s="16"/>
      <c r="H967" s="16"/>
      <c r="I967" s="16"/>
      <c r="J967" s="16"/>
      <c r="K967" s="16"/>
      <c r="L967" s="16"/>
      <c r="M967" s="16"/>
      <c r="N967" s="91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</row>
    <row r="968" spans="4:106" s="13" customFormat="1">
      <c r="D968" s="68"/>
      <c r="E968" s="77"/>
      <c r="F968" s="85"/>
      <c r="G968" s="16"/>
      <c r="H968" s="16"/>
      <c r="I968" s="16"/>
      <c r="J968" s="16"/>
      <c r="K968" s="16"/>
      <c r="L968" s="16"/>
      <c r="M968" s="16"/>
      <c r="N968" s="91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</row>
    <row r="969" spans="4:106" s="13" customFormat="1">
      <c r="D969" s="68"/>
      <c r="E969" s="77"/>
      <c r="F969" s="85"/>
      <c r="G969" s="16"/>
      <c r="H969" s="16"/>
      <c r="I969" s="16"/>
      <c r="J969" s="16"/>
      <c r="K969" s="16"/>
      <c r="L969" s="16"/>
      <c r="M969" s="16"/>
      <c r="N969" s="91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6"/>
      <c r="CP969" s="16"/>
      <c r="CQ969" s="16"/>
      <c r="CR969" s="16"/>
      <c r="CS969" s="16"/>
      <c r="CT969" s="16"/>
      <c r="CU969" s="16"/>
      <c r="CV969" s="16"/>
      <c r="CW969" s="16"/>
      <c r="CX969" s="16"/>
      <c r="CY969" s="16"/>
      <c r="CZ969" s="16"/>
      <c r="DA969" s="16"/>
      <c r="DB969" s="16"/>
    </row>
    <row r="970" spans="4:106" s="13" customFormat="1">
      <c r="D970" s="68"/>
      <c r="E970" s="77"/>
      <c r="F970" s="85"/>
      <c r="G970" s="16"/>
      <c r="H970" s="16"/>
      <c r="I970" s="16"/>
      <c r="J970" s="16"/>
      <c r="K970" s="16"/>
      <c r="L970" s="16"/>
      <c r="M970" s="16"/>
      <c r="N970" s="91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</row>
    <row r="971" spans="4:106" s="13" customFormat="1">
      <c r="D971" s="68"/>
      <c r="E971" s="77"/>
      <c r="F971" s="85"/>
      <c r="G971" s="16"/>
      <c r="H971" s="16"/>
      <c r="I971" s="16"/>
      <c r="J971" s="16"/>
      <c r="K971" s="16"/>
      <c r="L971" s="16"/>
      <c r="M971" s="16"/>
      <c r="N971" s="91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</row>
    <row r="972" spans="4:106" s="13" customFormat="1">
      <c r="D972" s="68"/>
      <c r="E972" s="77"/>
      <c r="F972" s="85"/>
      <c r="G972" s="16"/>
      <c r="H972" s="16"/>
      <c r="I972" s="16"/>
      <c r="J972" s="16"/>
      <c r="K972" s="16"/>
      <c r="L972" s="16"/>
      <c r="M972" s="16"/>
      <c r="N972" s="91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</row>
    <row r="973" spans="4:106" s="13" customFormat="1">
      <c r="D973" s="68"/>
      <c r="E973" s="77"/>
      <c r="F973" s="85"/>
      <c r="G973" s="16"/>
      <c r="H973" s="16"/>
      <c r="I973" s="16"/>
      <c r="J973" s="16"/>
      <c r="K973" s="16"/>
      <c r="L973" s="16"/>
      <c r="M973" s="16"/>
      <c r="N973" s="91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</row>
    <row r="974" spans="4:106" s="13" customFormat="1">
      <c r="D974" s="68"/>
      <c r="E974" s="77"/>
      <c r="F974" s="85"/>
      <c r="G974" s="16"/>
      <c r="H974" s="16"/>
      <c r="I974" s="16"/>
      <c r="J974" s="16"/>
      <c r="K974" s="16"/>
      <c r="L974" s="16"/>
      <c r="M974" s="16"/>
      <c r="N974" s="91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</row>
    <row r="975" spans="4:106" s="13" customFormat="1">
      <c r="D975" s="68"/>
      <c r="E975" s="77"/>
      <c r="F975" s="85"/>
      <c r="G975" s="16"/>
      <c r="H975" s="16"/>
      <c r="I975" s="16"/>
      <c r="J975" s="16"/>
      <c r="K975" s="16"/>
      <c r="L975" s="16"/>
      <c r="M975" s="16"/>
      <c r="N975" s="91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</row>
    <row r="976" spans="4:106" s="13" customFormat="1">
      <c r="D976" s="68"/>
      <c r="E976" s="77"/>
      <c r="F976" s="85"/>
      <c r="G976" s="16"/>
      <c r="H976" s="16"/>
      <c r="I976" s="16"/>
      <c r="J976" s="16"/>
      <c r="K976" s="16"/>
      <c r="L976" s="16"/>
      <c r="M976" s="16"/>
      <c r="N976" s="91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</row>
    <row r="977" spans="4:106" s="13" customFormat="1">
      <c r="D977" s="68"/>
      <c r="E977" s="77"/>
      <c r="F977" s="85"/>
      <c r="G977" s="16"/>
      <c r="H977" s="16"/>
      <c r="I977" s="16"/>
      <c r="J977" s="16"/>
      <c r="K977" s="16"/>
      <c r="L977" s="16"/>
      <c r="M977" s="16"/>
      <c r="N977" s="91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</row>
    <row r="978" spans="4:106" s="13" customFormat="1">
      <c r="D978" s="68"/>
      <c r="E978" s="77"/>
      <c r="F978" s="85"/>
      <c r="G978" s="16"/>
      <c r="H978" s="16"/>
      <c r="I978" s="16"/>
      <c r="J978" s="16"/>
      <c r="K978" s="16"/>
      <c r="L978" s="16"/>
      <c r="M978" s="16"/>
      <c r="N978" s="91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</row>
    <row r="979" spans="4:106" s="13" customFormat="1">
      <c r="D979" s="68"/>
      <c r="E979" s="77"/>
      <c r="F979" s="85"/>
      <c r="G979" s="16"/>
      <c r="H979" s="16"/>
      <c r="I979" s="16"/>
      <c r="J979" s="16"/>
      <c r="K979" s="16"/>
      <c r="L979" s="16"/>
      <c r="M979" s="16"/>
      <c r="N979" s="91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</row>
    <row r="980" spans="4:106" s="13" customFormat="1">
      <c r="D980" s="68"/>
      <c r="E980" s="77"/>
      <c r="F980" s="85"/>
      <c r="G980" s="16"/>
      <c r="H980" s="16"/>
      <c r="I980" s="16"/>
      <c r="J980" s="16"/>
      <c r="K980" s="16"/>
      <c r="L980" s="16"/>
      <c r="M980" s="16"/>
      <c r="N980" s="91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</row>
    <row r="981" spans="4:106" s="13" customFormat="1">
      <c r="D981" s="68"/>
      <c r="E981" s="77"/>
      <c r="F981" s="85"/>
      <c r="G981" s="16"/>
      <c r="H981" s="16"/>
      <c r="I981" s="16"/>
      <c r="J981" s="16"/>
      <c r="K981" s="16"/>
      <c r="L981" s="16"/>
      <c r="M981" s="16"/>
      <c r="N981" s="91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</row>
    <row r="982" spans="4:106" s="13" customFormat="1">
      <c r="D982" s="68"/>
      <c r="E982" s="77"/>
      <c r="F982" s="85"/>
      <c r="G982" s="16"/>
      <c r="H982" s="16"/>
      <c r="I982" s="16"/>
      <c r="J982" s="16"/>
      <c r="K982" s="16"/>
      <c r="L982" s="16"/>
      <c r="M982" s="16"/>
      <c r="N982" s="91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</row>
    <row r="983" spans="4:106" s="13" customFormat="1">
      <c r="D983" s="68"/>
      <c r="E983" s="77"/>
      <c r="F983" s="85"/>
      <c r="G983" s="16"/>
      <c r="H983" s="16"/>
      <c r="I983" s="16"/>
      <c r="J983" s="16"/>
      <c r="K983" s="16"/>
      <c r="L983" s="16"/>
      <c r="M983" s="16"/>
      <c r="N983" s="91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</row>
    <row r="984" spans="4:106" s="13" customFormat="1">
      <c r="D984" s="68"/>
      <c r="E984" s="77"/>
      <c r="F984" s="85"/>
      <c r="G984" s="16"/>
      <c r="H984" s="16"/>
      <c r="I984" s="16"/>
      <c r="J984" s="16"/>
      <c r="K984" s="16"/>
      <c r="L984" s="16"/>
      <c r="M984" s="16"/>
      <c r="N984" s="91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</row>
    <row r="985" spans="4:106" s="13" customFormat="1">
      <c r="D985" s="68"/>
      <c r="E985" s="77"/>
      <c r="F985" s="85"/>
      <c r="G985" s="16"/>
      <c r="H985" s="16"/>
      <c r="I985" s="16"/>
      <c r="J985" s="16"/>
      <c r="K985" s="16"/>
      <c r="L985" s="16"/>
      <c r="M985" s="16"/>
      <c r="N985" s="91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</row>
    <row r="986" spans="4:106" s="13" customFormat="1">
      <c r="D986" s="68"/>
      <c r="E986" s="77"/>
      <c r="F986" s="85"/>
      <c r="G986" s="16"/>
      <c r="H986" s="16"/>
      <c r="I986" s="16"/>
      <c r="J986" s="16"/>
      <c r="K986" s="16"/>
      <c r="L986" s="16"/>
      <c r="M986" s="16"/>
      <c r="N986" s="91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</row>
    <row r="987" spans="4:106" s="13" customFormat="1">
      <c r="D987" s="68"/>
      <c r="E987" s="77"/>
      <c r="F987" s="85"/>
      <c r="G987" s="16"/>
      <c r="H987" s="16"/>
      <c r="I987" s="16"/>
      <c r="J987" s="16"/>
      <c r="K987" s="16"/>
      <c r="L987" s="16"/>
      <c r="M987" s="16"/>
      <c r="N987" s="91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</row>
    <row r="988" spans="4:106" s="13" customFormat="1">
      <c r="D988" s="68"/>
      <c r="E988" s="77"/>
      <c r="F988" s="85"/>
      <c r="G988" s="16"/>
      <c r="H988" s="16"/>
      <c r="I988" s="16"/>
      <c r="J988" s="16"/>
      <c r="K988" s="16"/>
      <c r="L988" s="16"/>
      <c r="M988" s="16"/>
      <c r="N988" s="91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</row>
    <row r="989" spans="4:106" s="13" customFormat="1">
      <c r="D989" s="68"/>
      <c r="E989" s="77"/>
      <c r="F989" s="85"/>
      <c r="G989" s="16"/>
      <c r="H989" s="16"/>
      <c r="I989" s="16"/>
      <c r="J989" s="16"/>
      <c r="K989" s="16"/>
      <c r="L989" s="16"/>
      <c r="M989" s="16"/>
      <c r="N989" s="91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</row>
    <row r="990" spans="4:106" s="13" customFormat="1">
      <c r="D990" s="68"/>
      <c r="E990" s="77"/>
      <c r="F990" s="85"/>
      <c r="G990" s="16"/>
      <c r="H990" s="16"/>
      <c r="I990" s="16"/>
      <c r="J990" s="16"/>
      <c r="K990" s="16"/>
      <c r="L990" s="16"/>
      <c r="M990" s="16"/>
      <c r="N990" s="91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</row>
    <row r="991" spans="4:106" s="13" customFormat="1">
      <c r="D991" s="68"/>
      <c r="E991" s="77"/>
      <c r="F991" s="85"/>
      <c r="G991" s="16"/>
      <c r="H991" s="16"/>
      <c r="I991" s="16"/>
      <c r="J991" s="16"/>
      <c r="K991" s="16"/>
      <c r="L991" s="16"/>
      <c r="M991" s="16"/>
      <c r="N991" s="91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</row>
    <row r="992" spans="4:106" s="13" customFormat="1">
      <c r="D992" s="68"/>
      <c r="E992" s="77"/>
      <c r="F992" s="85"/>
      <c r="G992" s="16"/>
      <c r="H992" s="16"/>
      <c r="I992" s="16"/>
      <c r="J992" s="16"/>
      <c r="K992" s="16"/>
      <c r="L992" s="16"/>
      <c r="M992" s="16"/>
      <c r="N992" s="91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</row>
    <row r="993" spans="4:106" s="13" customFormat="1">
      <c r="D993" s="68"/>
      <c r="E993" s="77"/>
      <c r="F993" s="85"/>
      <c r="G993" s="16"/>
      <c r="H993" s="16"/>
      <c r="I993" s="16"/>
      <c r="J993" s="16"/>
      <c r="K993" s="16"/>
      <c r="L993" s="16"/>
      <c r="M993" s="16"/>
      <c r="N993" s="91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</row>
    <row r="994" spans="4:106" s="13" customFormat="1">
      <c r="D994" s="68"/>
      <c r="E994" s="77"/>
      <c r="F994" s="85"/>
      <c r="G994" s="16"/>
      <c r="H994" s="16"/>
      <c r="I994" s="16"/>
      <c r="J994" s="16"/>
      <c r="K994" s="16"/>
      <c r="L994" s="16"/>
      <c r="M994" s="16"/>
      <c r="N994" s="91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</row>
    <row r="995" spans="4:106" s="13" customFormat="1">
      <c r="D995" s="68"/>
      <c r="E995" s="77"/>
      <c r="F995" s="85"/>
      <c r="G995" s="16"/>
      <c r="H995" s="16"/>
      <c r="I995" s="16"/>
      <c r="J995" s="16"/>
      <c r="K995" s="16"/>
      <c r="L995" s="16"/>
      <c r="M995" s="16"/>
      <c r="N995" s="91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</row>
    <row r="996" spans="4:106" s="13" customFormat="1">
      <c r="D996" s="68"/>
      <c r="E996" s="77"/>
      <c r="F996" s="85"/>
      <c r="G996" s="16"/>
      <c r="H996" s="16"/>
      <c r="I996" s="16"/>
      <c r="J996" s="16"/>
      <c r="K996" s="16"/>
      <c r="L996" s="16"/>
      <c r="M996" s="16"/>
      <c r="N996" s="91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</row>
    <row r="997" spans="4:106" s="13" customFormat="1">
      <c r="D997" s="68"/>
      <c r="E997" s="77"/>
      <c r="F997" s="85"/>
      <c r="G997" s="16"/>
      <c r="H997" s="16"/>
      <c r="I997" s="16"/>
      <c r="J997" s="16"/>
      <c r="K997" s="16"/>
      <c r="L997" s="16"/>
      <c r="M997" s="16"/>
      <c r="N997" s="91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  <c r="CY997" s="16"/>
      <c r="CZ997" s="16"/>
      <c r="DA997" s="16"/>
      <c r="DB997" s="16"/>
    </row>
    <row r="998" spans="4:106" s="13" customFormat="1">
      <c r="D998" s="68"/>
      <c r="E998" s="77"/>
      <c r="F998" s="85"/>
      <c r="G998" s="16"/>
      <c r="H998" s="16"/>
      <c r="I998" s="16"/>
      <c r="J998" s="16"/>
      <c r="K998" s="16"/>
      <c r="L998" s="16"/>
      <c r="M998" s="16"/>
      <c r="N998" s="91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</row>
    <row r="999" spans="4:106" s="13" customFormat="1">
      <c r="D999" s="68"/>
      <c r="E999" s="77"/>
      <c r="F999" s="85"/>
      <c r="G999" s="16"/>
      <c r="H999" s="16"/>
      <c r="I999" s="16"/>
      <c r="J999" s="16"/>
      <c r="K999" s="16"/>
      <c r="L999" s="16"/>
      <c r="M999" s="16"/>
      <c r="N999" s="91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</row>
    <row r="1000" spans="4:106" s="13" customFormat="1">
      <c r="D1000" s="68"/>
      <c r="E1000" s="77"/>
      <c r="F1000" s="85"/>
      <c r="G1000" s="16"/>
      <c r="H1000" s="16"/>
      <c r="I1000" s="16"/>
      <c r="J1000" s="16"/>
      <c r="K1000" s="16"/>
      <c r="L1000" s="16"/>
      <c r="M1000" s="16"/>
      <c r="N1000" s="91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/>
      <c r="CG1000" s="16"/>
      <c r="CH1000" s="16"/>
      <c r="CI1000" s="16"/>
      <c r="CJ1000" s="16"/>
      <c r="CK1000" s="16"/>
      <c r="CL1000" s="16"/>
      <c r="CM1000" s="16"/>
      <c r="CN1000" s="16"/>
      <c r="CO1000" s="16"/>
      <c r="CP1000" s="16"/>
      <c r="CQ1000" s="16"/>
      <c r="CR1000" s="16"/>
      <c r="CS1000" s="16"/>
      <c r="CT1000" s="16"/>
      <c r="CU1000" s="16"/>
      <c r="CV1000" s="16"/>
      <c r="CW1000" s="16"/>
      <c r="CX1000" s="16"/>
      <c r="CY1000" s="16"/>
      <c r="CZ1000" s="16"/>
      <c r="DA1000" s="16"/>
      <c r="DB1000" s="16"/>
    </row>
    <row r="1001" spans="4:106" s="13" customFormat="1">
      <c r="D1001" s="68"/>
      <c r="E1001" s="77"/>
      <c r="F1001" s="85"/>
      <c r="G1001" s="16"/>
      <c r="H1001" s="16"/>
      <c r="I1001" s="16"/>
      <c r="J1001" s="16"/>
      <c r="K1001" s="16"/>
      <c r="L1001" s="16"/>
      <c r="M1001" s="16"/>
      <c r="N1001" s="91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</row>
    <row r="1002" spans="4:106" s="13" customFormat="1">
      <c r="D1002" s="68"/>
      <c r="E1002" s="77"/>
      <c r="F1002" s="85"/>
      <c r="G1002" s="16"/>
      <c r="H1002" s="16"/>
      <c r="I1002" s="16"/>
      <c r="J1002" s="16"/>
      <c r="K1002" s="16"/>
      <c r="L1002" s="16"/>
      <c r="M1002" s="16"/>
      <c r="N1002" s="91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/>
      <c r="BL1002" s="16"/>
      <c r="BM1002" s="16"/>
      <c r="BN1002" s="16"/>
      <c r="BO1002" s="16"/>
      <c r="BP1002" s="16"/>
      <c r="BQ1002" s="16"/>
      <c r="BR1002" s="16"/>
      <c r="BS1002" s="16"/>
      <c r="BT1002" s="16"/>
      <c r="BU1002" s="16"/>
      <c r="BV1002" s="16"/>
      <c r="BW1002" s="16"/>
      <c r="BX1002" s="16"/>
      <c r="BY1002" s="16"/>
      <c r="BZ1002" s="16"/>
      <c r="CA1002" s="16"/>
      <c r="CB1002" s="16"/>
      <c r="CC1002" s="16"/>
      <c r="CD1002" s="16"/>
      <c r="CE1002" s="16"/>
      <c r="CF1002" s="16"/>
      <c r="CG1002" s="16"/>
      <c r="CH1002" s="16"/>
      <c r="CI1002" s="16"/>
      <c r="CJ1002" s="16"/>
      <c r="CK1002" s="16"/>
      <c r="CL1002" s="16"/>
      <c r="CM1002" s="16"/>
      <c r="CN1002" s="16"/>
      <c r="CO1002" s="16"/>
      <c r="CP1002" s="16"/>
      <c r="CQ1002" s="16"/>
      <c r="CR1002" s="16"/>
      <c r="CS1002" s="16"/>
      <c r="CT1002" s="16"/>
      <c r="CU1002" s="16"/>
      <c r="CV1002" s="16"/>
      <c r="CW1002" s="16"/>
      <c r="CX1002" s="16"/>
      <c r="CY1002" s="16"/>
      <c r="CZ1002" s="16"/>
      <c r="DA1002" s="16"/>
      <c r="DB1002" s="16"/>
    </row>
    <row r="1003" spans="4:106" s="13" customFormat="1">
      <c r="D1003" s="68"/>
      <c r="E1003" s="77"/>
      <c r="F1003" s="85"/>
      <c r="G1003" s="16"/>
      <c r="H1003" s="16"/>
      <c r="I1003" s="16"/>
      <c r="J1003" s="16"/>
      <c r="K1003" s="16"/>
      <c r="L1003" s="16"/>
      <c r="M1003" s="16"/>
      <c r="N1003" s="91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  <c r="BQ1003" s="16"/>
      <c r="BR1003" s="16"/>
      <c r="BS1003" s="16"/>
      <c r="BT1003" s="16"/>
      <c r="BU1003" s="16"/>
      <c r="BV1003" s="16"/>
      <c r="BW1003" s="16"/>
      <c r="BX1003" s="16"/>
      <c r="BY1003" s="16"/>
      <c r="BZ1003" s="16"/>
      <c r="CA1003" s="16"/>
      <c r="CB1003" s="16"/>
      <c r="CC1003" s="16"/>
      <c r="CD1003" s="16"/>
      <c r="CE1003" s="16"/>
      <c r="CF1003" s="16"/>
      <c r="CG1003" s="16"/>
      <c r="CH1003" s="16"/>
      <c r="CI1003" s="16"/>
      <c r="CJ1003" s="16"/>
      <c r="CK1003" s="16"/>
      <c r="CL1003" s="16"/>
      <c r="CM1003" s="16"/>
      <c r="CN1003" s="16"/>
      <c r="CO1003" s="16"/>
      <c r="CP1003" s="16"/>
      <c r="CQ1003" s="16"/>
      <c r="CR1003" s="16"/>
      <c r="CS1003" s="16"/>
      <c r="CT1003" s="16"/>
      <c r="CU1003" s="16"/>
      <c r="CV1003" s="16"/>
      <c r="CW1003" s="16"/>
      <c r="CX1003" s="16"/>
      <c r="CY1003" s="16"/>
      <c r="CZ1003" s="16"/>
      <c r="DA1003" s="16"/>
      <c r="DB1003" s="16"/>
    </row>
    <row r="1004" spans="4:106" s="13" customFormat="1">
      <c r="D1004" s="68"/>
      <c r="E1004" s="77"/>
      <c r="F1004" s="85"/>
      <c r="G1004" s="16"/>
      <c r="H1004" s="16"/>
      <c r="I1004" s="16"/>
      <c r="J1004" s="16"/>
      <c r="K1004" s="16"/>
      <c r="L1004" s="16"/>
      <c r="M1004" s="16"/>
      <c r="N1004" s="91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/>
      <c r="BL1004" s="16"/>
      <c r="BM1004" s="16"/>
      <c r="BN1004" s="16"/>
      <c r="BO1004" s="16"/>
      <c r="BP1004" s="16"/>
      <c r="BQ1004" s="16"/>
      <c r="BR1004" s="16"/>
      <c r="BS1004" s="16"/>
      <c r="BT1004" s="16"/>
      <c r="BU1004" s="16"/>
      <c r="BV1004" s="16"/>
      <c r="BW1004" s="16"/>
      <c r="BX1004" s="16"/>
      <c r="BY1004" s="16"/>
      <c r="BZ1004" s="16"/>
      <c r="CA1004" s="16"/>
      <c r="CB1004" s="16"/>
      <c r="CC1004" s="16"/>
      <c r="CD1004" s="16"/>
      <c r="CE1004" s="16"/>
      <c r="CF1004" s="16"/>
      <c r="CG1004" s="16"/>
      <c r="CH1004" s="16"/>
      <c r="CI1004" s="16"/>
      <c r="CJ1004" s="16"/>
      <c r="CK1004" s="16"/>
      <c r="CL1004" s="16"/>
      <c r="CM1004" s="16"/>
      <c r="CN1004" s="16"/>
      <c r="CO1004" s="16"/>
      <c r="CP1004" s="16"/>
      <c r="CQ1004" s="16"/>
      <c r="CR1004" s="16"/>
      <c r="CS1004" s="16"/>
      <c r="CT1004" s="16"/>
      <c r="CU1004" s="16"/>
      <c r="CV1004" s="16"/>
      <c r="CW1004" s="16"/>
      <c r="CX1004" s="16"/>
      <c r="CY1004" s="16"/>
      <c r="CZ1004" s="16"/>
      <c r="DA1004" s="16"/>
      <c r="DB1004" s="16"/>
    </row>
    <row r="1005" spans="4:106" s="13" customFormat="1">
      <c r="D1005" s="68"/>
      <c r="E1005" s="77"/>
      <c r="F1005" s="85"/>
      <c r="G1005" s="16"/>
      <c r="H1005" s="16"/>
      <c r="I1005" s="16"/>
      <c r="J1005" s="16"/>
      <c r="K1005" s="16"/>
      <c r="L1005" s="16"/>
      <c r="M1005" s="16"/>
      <c r="N1005" s="91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/>
      <c r="CG1005" s="16"/>
      <c r="CH1005" s="16"/>
      <c r="CI1005" s="16"/>
      <c r="CJ1005" s="16"/>
      <c r="CK1005" s="16"/>
      <c r="CL1005" s="16"/>
      <c r="CM1005" s="16"/>
      <c r="CN1005" s="16"/>
      <c r="CO1005" s="16"/>
      <c r="CP1005" s="16"/>
      <c r="CQ1005" s="16"/>
      <c r="CR1005" s="16"/>
      <c r="CS1005" s="16"/>
      <c r="CT1005" s="16"/>
      <c r="CU1005" s="16"/>
      <c r="CV1005" s="16"/>
      <c r="CW1005" s="16"/>
      <c r="CX1005" s="16"/>
      <c r="CY1005" s="16"/>
      <c r="CZ1005" s="16"/>
      <c r="DA1005" s="16"/>
      <c r="DB1005" s="16"/>
    </row>
    <row r="1006" spans="4:106" s="13" customFormat="1">
      <c r="D1006" s="68"/>
      <c r="E1006" s="77"/>
      <c r="F1006" s="85"/>
      <c r="G1006" s="16"/>
      <c r="H1006" s="16"/>
      <c r="I1006" s="16"/>
      <c r="J1006" s="16"/>
      <c r="K1006" s="16"/>
      <c r="L1006" s="16"/>
      <c r="M1006" s="16"/>
      <c r="N1006" s="91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/>
      <c r="BL1006" s="16"/>
      <c r="BM1006" s="16"/>
      <c r="BN1006" s="16"/>
      <c r="BO1006" s="16"/>
      <c r="BP1006" s="16"/>
      <c r="BQ1006" s="16"/>
      <c r="BR1006" s="16"/>
      <c r="BS1006" s="16"/>
      <c r="BT1006" s="16"/>
      <c r="BU1006" s="16"/>
      <c r="BV1006" s="16"/>
      <c r="BW1006" s="16"/>
      <c r="BX1006" s="16"/>
      <c r="BY1006" s="16"/>
      <c r="BZ1006" s="16"/>
      <c r="CA1006" s="16"/>
      <c r="CB1006" s="16"/>
      <c r="CC1006" s="16"/>
      <c r="CD1006" s="16"/>
      <c r="CE1006" s="16"/>
      <c r="CF1006" s="16"/>
      <c r="CG1006" s="16"/>
      <c r="CH1006" s="16"/>
      <c r="CI1006" s="16"/>
      <c r="CJ1006" s="16"/>
      <c r="CK1006" s="16"/>
      <c r="CL1006" s="16"/>
      <c r="CM1006" s="16"/>
      <c r="CN1006" s="16"/>
      <c r="CO1006" s="16"/>
      <c r="CP1006" s="16"/>
      <c r="CQ1006" s="16"/>
      <c r="CR1006" s="16"/>
      <c r="CS1006" s="16"/>
      <c r="CT1006" s="16"/>
      <c r="CU1006" s="16"/>
      <c r="CV1006" s="16"/>
      <c r="CW1006" s="16"/>
      <c r="CX1006" s="16"/>
      <c r="CY1006" s="16"/>
      <c r="CZ1006" s="16"/>
      <c r="DA1006" s="16"/>
      <c r="DB1006" s="16"/>
    </row>
    <row r="1007" spans="4:106" s="13" customFormat="1">
      <c r="D1007" s="68"/>
      <c r="E1007" s="77"/>
      <c r="F1007" s="85"/>
      <c r="G1007" s="16"/>
      <c r="H1007" s="16"/>
      <c r="I1007" s="16"/>
      <c r="J1007" s="16"/>
      <c r="K1007" s="16"/>
      <c r="L1007" s="16"/>
      <c r="M1007" s="16"/>
      <c r="N1007" s="91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  <c r="BQ1007" s="16"/>
      <c r="BR1007" s="16"/>
      <c r="BS1007" s="16"/>
      <c r="BT1007" s="16"/>
      <c r="BU1007" s="16"/>
      <c r="BV1007" s="16"/>
      <c r="BW1007" s="16"/>
      <c r="BX1007" s="16"/>
      <c r="BY1007" s="16"/>
      <c r="BZ1007" s="16"/>
      <c r="CA1007" s="16"/>
      <c r="CB1007" s="16"/>
      <c r="CC1007" s="16"/>
      <c r="CD1007" s="16"/>
      <c r="CE1007" s="16"/>
      <c r="CF1007" s="16"/>
      <c r="CG1007" s="16"/>
      <c r="CH1007" s="16"/>
      <c r="CI1007" s="16"/>
      <c r="CJ1007" s="16"/>
      <c r="CK1007" s="16"/>
      <c r="CL1007" s="16"/>
      <c r="CM1007" s="16"/>
      <c r="CN1007" s="16"/>
      <c r="CO1007" s="16"/>
      <c r="CP1007" s="16"/>
      <c r="CQ1007" s="16"/>
      <c r="CR1007" s="16"/>
      <c r="CS1007" s="16"/>
      <c r="CT1007" s="16"/>
      <c r="CU1007" s="16"/>
      <c r="CV1007" s="16"/>
      <c r="CW1007" s="16"/>
      <c r="CX1007" s="16"/>
      <c r="CY1007" s="16"/>
      <c r="CZ1007" s="16"/>
      <c r="DA1007" s="16"/>
      <c r="DB1007" s="16"/>
    </row>
    <row r="1008" spans="4:106" s="13" customFormat="1">
      <c r="D1008" s="68"/>
      <c r="E1008" s="77"/>
      <c r="F1008" s="85"/>
      <c r="G1008" s="16"/>
      <c r="H1008" s="16"/>
      <c r="I1008" s="16"/>
      <c r="J1008" s="16"/>
      <c r="K1008" s="16"/>
      <c r="L1008" s="16"/>
      <c r="M1008" s="16"/>
      <c r="N1008" s="91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/>
      <c r="CG1008" s="16"/>
      <c r="CH1008" s="16"/>
      <c r="CI1008" s="16"/>
      <c r="CJ1008" s="16"/>
      <c r="CK1008" s="16"/>
      <c r="CL1008" s="16"/>
      <c r="CM1008" s="16"/>
      <c r="CN1008" s="16"/>
      <c r="CO1008" s="16"/>
      <c r="CP1008" s="16"/>
      <c r="CQ1008" s="16"/>
      <c r="CR1008" s="16"/>
      <c r="CS1008" s="16"/>
      <c r="CT1008" s="16"/>
      <c r="CU1008" s="16"/>
      <c r="CV1008" s="16"/>
      <c r="CW1008" s="16"/>
      <c r="CX1008" s="16"/>
      <c r="CY1008" s="16"/>
      <c r="CZ1008" s="16"/>
      <c r="DA1008" s="16"/>
      <c r="DB1008" s="16"/>
    </row>
    <row r="1009" spans="4:106" s="13" customFormat="1">
      <c r="D1009" s="68"/>
      <c r="E1009" s="77"/>
      <c r="F1009" s="85"/>
      <c r="G1009" s="16"/>
      <c r="H1009" s="16"/>
      <c r="I1009" s="16"/>
      <c r="J1009" s="16"/>
      <c r="K1009" s="16"/>
      <c r="L1009" s="16"/>
      <c r="M1009" s="16"/>
      <c r="N1009" s="91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  <c r="CA1009" s="16"/>
      <c r="CB1009" s="16"/>
      <c r="CC1009" s="16"/>
      <c r="CD1009" s="16"/>
      <c r="CE1009" s="16"/>
      <c r="CF1009" s="16"/>
      <c r="CG1009" s="16"/>
      <c r="CH1009" s="16"/>
      <c r="CI1009" s="16"/>
      <c r="CJ1009" s="16"/>
      <c r="CK1009" s="16"/>
      <c r="CL1009" s="16"/>
      <c r="CM1009" s="16"/>
      <c r="CN1009" s="16"/>
      <c r="CO1009" s="16"/>
      <c r="CP1009" s="16"/>
      <c r="CQ1009" s="16"/>
      <c r="CR1009" s="16"/>
      <c r="CS1009" s="16"/>
      <c r="CT1009" s="16"/>
      <c r="CU1009" s="16"/>
      <c r="CV1009" s="16"/>
      <c r="CW1009" s="16"/>
      <c r="CX1009" s="16"/>
      <c r="CY1009" s="16"/>
      <c r="CZ1009" s="16"/>
      <c r="DA1009" s="16"/>
      <c r="DB1009" s="16"/>
    </row>
    <row r="1010" spans="4:106" s="13" customFormat="1">
      <c r="D1010" s="68"/>
      <c r="E1010" s="77"/>
      <c r="F1010" s="85"/>
      <c r="G1010" s="16"/>
      <c r="H1010" s="16"/>
      <c r="I1010" s="16"/>
      <c r="J1010" s="16"/>
      <c r="K1010" s="16"/>
      <c r="L1010" s="16"/>
      <c r="M1010" s="16"/>
      <c r="N1010" s="91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</row>
    <row r="1011" spans="4:106" s="13" customFormat="1">
      <c r="D1011" s="68"/>
      <c r="E1011" s="77"/>
      <c r="F1011" s="85"/>
      <c r="G1011" s="16"/>
      <c r="H1011" s="16"/>
      <c r="I1011" s="16"/>
      <c r="J1011" s="16"/>
      <c r="K1011" s="16"/>
      <c r="L1011" s="16"/>
      <c r="M1011" s="16"/>
      <c r="N1011" s="91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</row>
    <row r="1012" spans="4:106" s="13" customFormat="1">
      <c r="D1012" s="68"/>
      <c r="E1012" s="77"/>
      <c r="F1012" s="85"/>
      <c r="G1012" s="16"/>
      <c r="H1012" s="16"/>
      <c r="I1012" s="16"/>
      <c r="J1012" s="16"/>
      <c r="K1012" s="16"/>
      <c r="L1012" s="16"/>
      <c r="M1012" s="16"/>
      <c r="N1012" s="91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</row>
    <row r="1013" spans="4:106" s="13" customFormat="1">
      <c r="D1013" s="68"/>
      <c r="E1013" s="77"/>
      <c r="F1013" s="85"/>
      <c r="G1013" s="16"/>
      <c r="H1013" s="16"/>
      <c r="I1013" s="16"/>
      <c r="J1013" s="16"/>
      <c r="K1013" s="16"/>
      <c r="L1013" s="16"/>
      <c r="M1013" s="16"/>
      <c r="N1013" s="91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</row>
    <row r="1014" spans="4:106" s="13" customFormat="1">
      <c r="D1014" s="68"/>
      <c r="E1014" s="77"/>
      <c r="F1014" s="85"/>
      <c r="G1014" s="16"/>
      <c r="H1014" s="16"/>
      <c r="I1014" s="16"/>
      <c r="J1014" s="16"/>
      <c r="K1014" s="16"/>
      <c r="L1014" s="16"/>
      <c r="M1014" s="16"/>
      <c r="N1014" s="91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</row>
    <row r="1015" spans="4:106" s="13" customFormat="1">
      <c r="D1015" s="68"/>
      <c r="E1015" s="77"/>
      <c r="F1015" s="85"/>
      <c r="G1015" s="16"/>
      <c r="H1015" s="16"/>
      <c r="I1015" s="16"/>
      <c r="J1015" s="16"/>
      <c r="K1015" s="16"/>
      <c r="L1015" s="16"/>
      <c r="M1015" s="16"/>
      <c r="N1015" s="91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6"/>
      <c r="CP1015" s="16"/>
      <c r="CQ1015" s="16"/>
      <c r="CR1015" s="16"/>
      <c r="CS1015" s="16"/>
      <c r="CT1015" s="16"/>
      <c r="CU1015" s="16"/>
      <c r="CV1015" s="16"/>
      <c r="CW1015" s="16"/>
      <c r="CX1015" s="16"/>
      <c r="CY1015" s="16"/>
      <c r="CZ1015" s="16"/>
      <c r="DA1015" s="16"/>
      <c r="DB1015" s="16"/>
    </row>
    <row r="1016" spans="4:106" s="13" customFormat="1">
      <c r="D1016" s="68"/>
      <c r="E1016" s="77"/>
      <c r="F1016" s="85"/>
      <c r="G1016" s="16"/>
      <c r="H1016" s="16"/>
      <c r="I1016" s="16"/>
      <c r="J1016" s="16"/>
      <c r="K1016" s="16"/>
      <c r="L1016" s="16"/>
      <c r="M1016" s="16"/>
      <c r="N1016" s="91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/>
      <c r="CG1016" s="16"/>
      <c r="CH1016" s="16"/>
      <c r="CI1016" s="16"/>
      <c r="CJ1016" s="16"/>
      <c r="CK1016" s="16"/>
      <c r="CL1016" s="16"/>
      <c r="CM1016" s="16"/>
      <c r="CN1016" s="16"/>
      <c r="CO1016" s="16"/>
      <c r="CP1016" s="16"/>
      <c r="CQ1016" s="16"/>
      <c r="CR1016" s="16"/>
      <c r="CS1016" s="16"/>
      <c r="CT1016" s="16"/>
      <c r="CU1016" s="16"/>
      <c r="CV1016" s="16"/>
      <c r="CW1016" s="16"/>
      <c r="CX1016" s="16"/>
      <c r="CY1016" s="16"/>
      <c r="CZ1016" s="16"/>
      <c r="DA1016" s="16"/>
      <c r="DB1016" s="16"/>
    </row>
    <row r="1017" spans="4:106" s="13" customFormat="1">
      <c r="D1017" s="68"/>
      <c r="E1017" s="77"/>
      <c r="F1017" s="85"/>
      <c r="G1017" s="16"/>
      <c r="H1017" s="16"/>
      <c r="I1017" s="16"/>
      <c r="J1017" s="16"/>
      <c r="K1017" s="16"/>
      <c r="L1017" s="16"/>
      <c r="M1017" s="16"/>
      <c r="N1017" s="91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  <c r="BF1017" s="16"/>
      <c r="BG1017" s="16"/>
      <c r="BH1017" s="16"/>
      <c r="BI1017" s="16"/>
      <c r="BJ1017" s="16"/>
      <c r="BK1017" s="16"/>
      <c r="BL1017" s="16"/>
      <c r="BM1017" s="16"/>
      <c r="BN1017" s="16"/>
      <c r="BO1017" s="16"/>
      <c r="BP1017" s="16"/>
      <c r="BQ1017" s="16"/>
      <c r="BR1017" s="16"/>
      <c r="BS1017" s="16"/>
      <c r="BT1017" s="16"/>
      <c r="BU1017" s="16"/>
      <c r="BV1017" s="16"/>
      <c r="BW1017" s="16"/>
      <c r="BX1017" s="16"/>
      <c r="BY1017" s="16"/>
      <c r="BZ1017" s="16"/>
      <c r="CA1017" s="16"/>
      <c r="CB1017" s="16"/>
      <c r="CC1017" s="16"/>
      <c r="CD1017" s="16"/>
      <c r="CE1017" s="16"/>
      <c r="CF1017" s="16"/>
      <c r="CG1017" s="16"/>
      <c r="CH1017" s="16"/>
      <c r="CI1017" s="16"/>
      <c r="CJ1017" s="16"/>
      <c r="CK1017" s="16"/>
      <c r="CL1017" s="16"/>
      <c r="CM1017" s="16"/>
      <c r="CN1017" s="16"/>
      <c r="CO1017" s="16"/>
      <c r="CP1017" s="16"/>
      <c r="CQ1017" s="16"/>
      <c r="CR1017" s="16"/>
      <c r="CS1017" s="16"/>
      <c r="CT1017" s="16"/>
      <c r="CU1017" s="16"/>
      <c r="CV1017" s="16"/>
      <c r="CW1017" s="16"/>
      <c r="CX1017" s="16"/>
      <c r="CY1017" s="16"/>
      <c r="CZ1017" s="16"/>
      <c r="DA1017" s="16"/>
      <c r="DB1017" s="16"/>
    </row>
    <row r="1018" spans="4:106" s="13" customFormat="1">
      <c r="D1018" s="68"/>
      <c r="E1018" s="77"/>
      <c r="F1018" s="85"/>
      <c r="G1018" s="16"/>
      <c r="H1018" s="16"/>
      <c r="I1018" s="16"/>
      <c r="J1018" s="16"/>
      <c r="K1018" s="16"/>
      <c r="L1018" s="16"/>
      <c r="M1018" s="16"/>
      <c r="N1018" s="91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6"/>
      <c r="CP1018" s="16"/>
      <c r="CQ1018" s="16"/>
      <c r="CR1018" s="16"/>
      <c r="CS1018" s="16"/>
      <c r="CT1018" s="16"/>
      <c r="CU1018" s="16"/>
      <c r="CV1018" s="16"/>
      <c r="CW1018" s="16"/>
      <c r="CX1018" s="16"/>
      <c r="CY1018" s="16"/>
      <c r="CZ1018" s="16"/>
      <c r="DA1018" s="16"/>
      <c r="DB1018" s="16"/>
    </row>
    <row r="1019" spans="4:106" s="13" customFormat="1">
      <c r="D1019" s="68"/>
      <c r="E1019" s="77"/>
      <c r="F1019" s="85"/>
      <c r="G1019" s="16"/>
      <c r="H1019" s="16"/>
      <c r="I1019" s="16"/>
      <c r="J1019" s="16"/>
      <c r="K1019" s="16"/>
      <c r="L1019" s="16"/>
      <c r="M1019" s="16"/>
      <c r="N1019" s="91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/>
      <c r="CG1019" s="16"/>
      <c r="CH1019" s="16"/>
      <c r="CI1019" s="16"/>
      <c r="CJ1019" s="16"/>
      <c r="CK1019" s="16"/>
      <c r="CL1019" s="16"/>
      <c r="CM1019" s="16"/>
      <c r="CN1019" s="16"/>
      <c r="CO1019" s="16"/>
      <c r="CP1019" s="16"/>
      <c r="CQ1019" s="16"/>
      <c r="CR1019" s="16"/>
      <c r="CS1019" s="16"/>
      <c r="CT1019" s="16"/>
      <c r="CU1019" s="16"/>
      <c r="CV1019" s="16"/>
      <c r="CW1019" s="16"/>
      <c r="CX1019" s="16"/>
      <c r="CY1019" s="16"/>
      <c r="CZ1019" s="16"/>
      <c r="DA1019" s="16"/>
      <c r="DB1019" s="16"/>
    </row>
    <row r="1020" spans="4:106" s="13" customFormat="1">
      <c r="D1020" s="68"/>
      <c r="E1020" s="77"/>
      <c r="F1020" s="85"/>
      <c r="G1020" s="16"/>
      <c r="H1020" s="16"/>
      <c r="I1020" s="16"/>
      <c r="J1020" s="16"/>
      <c r="K1020" s="16"/>
      <c r="L1020" s="16"/>
      <c r="M1020" s="16"/>
      <c r="N1020" s="91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  <c r="CY1020" s="16"/>
      <c r="CZ1020" s="16"/>
      <c r="DA1020" s="16"/>
      <c r="DB1020" s="16"/>
    </row>
    <row r="1021" spans="4:106" s="13" customFormat="1">
      <c r="D1021" s="68"/>
      <c r="E1021" s="77"/>
      <c r="F1021" s="85"/>
      <c r="G1021" s="16"/>
      <c r="H1021" s="16"/>
      <c r="I1021" s="16"/>
      <c r="J1021" s="16"/>
      <c r="K1021" s="16"/>
      <c r="L1021" s="16"/>
      <c r="M1021" s="16"/>
      <c r="N1021" s="91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6"/>
      <c r="CP1021" s="16"/>
      <c r="CQ1021" s="16"/>
      <c r="CR1021" s="16"/>
      <c r="CS1021" s="16"/>
      <c r="CT1021" s="16"/>
      <c r="CU1021" s="16"/>
      <c r="CV1021" s="16"/>
      <c r="CW1021" s="16"/>
      <c r="CX1021" s="16"/>
      <c r="CY1021" s="16"/>
      <c r="CZ1021" s="16"/>
      <c r="DA1021" s="16"/>
      <c r="DB1021" s="16"/>
    </row>
    <row r="1022" spans="4:106" s="13" customFormat="1">
      <c r="D1022" s="68"/>
      <c r="E1022" s="77"/>
      <c r="F1022" s="85"/>
      <c r="G1022" s="16"/>
      <c r="H1022" s="16"/>
      <c r="I1022" s="16"/>
      <c r="J1022" s="16"/>
      <c r="K1022" s="16"/>
      <c r="L1022" s="16"/>
      <c r="M1022" s="16"/>
      <c r="N1022" s="91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6"/>
      <c r="CP1022" s="16"/>
      <c r="CQ1022" s="16"/>
      <c r="CR1022" s="16"/>
      <c r="CS1022" s="16"/>
      <c r="CT1022" s="16"/>
      <c r="CU1022" s="16"/>
      <c r="CV1022" s="16"/>
      <c r="CW1022" s="16"/>
      <c r="CX1022" s="16"/>
      <c r="CY1022" s="16"/>
      <c r="CZ1022" s="16"/>
      <c r="DA1022" s="16"/>
      <c r="DB1022" s="16"/>
    </row>
    <row r="1023" spans="4:106" s="13" customFormat="1">
      <c r="D1023" s="68"/>
      <c r="E1023" s="77"/>
      <c r="F1023" s="85"/>
      <c r="G1023" s="16"/>
      <c r="H1023" s="16"/>
      <c r="I1023" s="16"/>
      <c r="J1023" s="16"/>
      <c r="K1023" s="16"/>
      <c r="L1023" s="16"/>
      <c r="M1023" s="16"/>
      <c r="N1023" s="91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/>
      <c r="CG1023" s="16"/>
      <c r="CH1023" s="16"/>
      <c r="CI1023" s="16"/>
      <c r="CJ1023" s="16"/>
      <c r="CK1023" s="16"/>
      <c r="CL1023" s="16"/>
      <c r="CM1023" s="16"/>
      <c r="CN1023" s="16"/>
      <c r="CO1023" s="16"/>
      <c r="CP1023" s="16"/>
      <c r="CQ1023" s="16"/>
      <c r="CR1023" s="16"/>
      <c r="CS1023" s="16"/>
      <c r="CT1023" s="16"/>
      <c r="CU1023" s="16"/>
      <c r="CV1023" s="16"/>
      <c r="CW1023" s="16"/>
      <c r="CX1023" s="16"/>
      <c r="CY1023" s="16"/>
      <c r="CZ1023" s="16"/>
      <c r="DA1023" s="16"/>
      <c r="DB1023" s="16"/>
    </row>
    <row r="1024" spans="4:106" s="13" customFormat="1">
      <c r="D1024" s="68"/>
      <c r="E1024" s="77"/>
      <c r="F1024" s="85"/>
      <c r="G1024" s="16"/>
      <c r="H1024" s="16"/>
      <c r="I1024" s="16"/>
      <c r="J1024" s="16"/>
      <c r="K1024" s="16"/>
      <c r="L1024" s="16"/>
      <c r="M1024" s="16"/>
      <c r="N1024" s="91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/>
      <c r="CG1024" s="16"/>
      <c r="CH1024" s="16"/>
      <c r="CI1024" s="16"/>
      <c r="CJ1024" s="16"/>
      <c r="CK1024" s="16"/>
      <c r="CL1024" s="16"/>
      <c r="CM1024" s="16"/>
      <c r="CN1024" s="16"/>
      <c r="CO1024" s="16"/>
      <c r="CP1024" s="16"/>
      <c r="CQ1024" s="16"/>
      <c r="CR1024" s="16"/>
      <c r="CS1024" s="16"/>
      <c r="CT1024" s="16"/>
      <c r="CU1024" s="16"/>
      <c r="CV1024" s="16"/>
      <c r="CW1024" s="16"/>
      <c r="CX1024" s="16"/>
      <c r="CY1024" s="16"/>
      <c r="CZ1024" s="16"/>
      <c r="DA1024" s="16"/>
      <c r="DB1024" s="16"/>
    </row>
    <row r="1025" spans="4:106" s="13" customFormat="1">
      <c r="D1025" s="68"/>
      <c r="E1025" s="77"/>
      <c r="F1025" s="85"/>
      <c r="G1025" s="16"/>
      <c r="H1025" s="16"/>
      <c r="I1025" s="16"/>
      <c r="J1025" s="16"/>
      <c r="K1025" s="16"/>
      <c r="L1025" s="16"/>
      <c r="M1025" s="16"/>
      <c r="N1025" s="91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/>
      <c r="CG1025" s="16"/>
      <c r="CH1025" s="16"/>
      <c r="CI1025" s="16"/>
      <c r="CJ1025" s="16"/>
      <c r="CK1025" s="16"/>
      <c r="CL1025" s="16"/>
      <c r="CM1025" s="16"/>
      <c r="CN1025" s="16"/>
      <c r="CO1025" s="16"/>
      <c r="CP1025" s="16"/>
      <c r="CQ1025" s="16"/>
      <c r="CR1025" s="16"/>
      <c r="CS1025" s="16"/>
      <c r="CT1025" s="16"/>
      <c r="CU1025" s="16"/>
      <c r="CV1025" s="16"/>
      <c r="CW1025" s="16"/>
      <c r="CX1025" s="16"/>
      <c r="CY1025" s="16"/>
      <c r="CZ1025" s="16"/>
      <c r="DA1025" s="16"/>
      <c r="DB1025" s="16"/>
    </row>
    <row r="1026" spans="4:106" s="13" customFormat="1">
      <c r="D1026" s="68"/>
      <c r="E1026" s="77"/>
      <c r="F1026" s="85"/>
      <c r="G1026" s="16"/>
      <c r="H1026" s="16"/>
      <c r="I1026" s="16"/>
      <c r="J1026" s="16"/>
      <c r="K1026" s="16"/>
      <c r="L1026" s="16"/>
      <c r="M1026" s="16"/>
      <c r="N1026" s="91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/>
      <c r="CG1026" s="16"/>
      <c r="CH1026" s="16"/>
      <c r="CI1026" s="16"/>
      <c r="CJ1026" s="16"/>
      <c r="CK1026" s="16"/>
      <c r="CL1026" s="16"/>
      <c r="CM1026" s="16"/>
      <c r="CN1026" s="16"/>
      <c r="CO1026" s="16"/>
      <c r="CP1026" s="16"/>
      <c r="CQ1026" s="16"/>
      <c r="CR1026" s="16"/>
      <c r="CS1026" s="16"/>
      <c r="CT1026" s="16"/>
      <c r="CU1026" s="16"/>
      <c r="CV1026" s="16"/>
      <c r="CW1026" s="16"/>
      <c r="CX1026" s="16"/>
      <c r="CY1026" s="16"/>
      <c r="CZ1026" s="16"/>
      <c r="DA1026" s="16"/>
      <c r="DB1026" s="16"/>
    </row>
    <row r="1027" spans="4:106" s="13" customFormat="1">
      <c r="D1027" s="68"/>
      <c r="E1027" s="77"/>
      <c r="F1027" s="85"/>
      <c r="G1027" s="16"/>
      <c r="H1027" s="16"/>
      <c r="I1027" s="16"/>
      <c r="J1027" s="16"/>
      <c r="K1027" s="16"/>
      <c r="L1027" s="16"/>
      <c r="M1027" s="16"/>
      <c r="N1027" s="91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6"/>
      <c r="BF1027" s="16"/>
      <c r="BG1027" s="16"/>
      <c r="BH1027" s="16"/>
      <c r="BI1027" s="16"/>
      <c r="BJ1027" s="16"/>
      <c r="BK1027" s="16"/>
      <c r="BL1027" s="16"/>
      <c r="BM1027" s="16"/>
      <c r="BN1027" s="16"/>
      <c r="BO1027" s="16"/>
      <c r="BP1027" s="16"/>
      <c r="BQ1027" s="16"/>
      <c r="BR1027" s="16"/>
      <c r="BS1027" s="16"/>
      <c r="BT1027" s="16"/>
      <c r="BU1027" s="16"/>
      <c r="BV1027" s="16"/>
      <c r="BW1027" s="16"/>
      <c r="BX1027" s="16"/>
      <c r="BY1027" s="16"/>
      <c r="BZ1027" s="16"/>
      <c r="CA1027" s="16"/>
      <c r="CB1027" s="16"/>
      <c r="CC1027" s="16"/>
      <c r="CD1027" s="16"/>
      <c r="CE1027" s="16"/>
      <c r="CF1027" s="16"/>
      <c r="CG1027" s="16"/>
      <c r="CH1027" s="16"/>
      <c r="CI1027" s="16"/>
      <c r="CJ1027" s="16"/>
      <c r="CK1027" s="16"/>
      <c r="CL1027" s="16"/>
      <c r="CM1027" s="16"/>
      <c r="CN1027" s="16"/>
      <c r="CO1027" s="16"/>
      <c r="CP1027" s="16"/>
      <c r="CQ1027" s="16"/>
      <c r="CR1027" s="16"/>
      <c r="CS1027" s="16"/>
      <c r="CT1027" s="16"/>
      <c r="CU1027" s="16"/>
      <c r="CV1027" s="16"/>
      <c r="CW1027" s="16"/>
      <c r="CX1027" s="16"/>
      <c r="CY1027" s="16"/>
      <c r="CZ1027" s="16"/>
      <c r="DA1027" s="16"/>
      <c r="DB1027" s="16"/>
    </row>
    <row r="1028" spans="4:106" s="13" customFormat="1">
      <c r="D1028" s="68"/>
      <c r="E1028" s="77"/>
      <c r="F1028" s="85"/>
      <c r="G1028" s="16"/>
      <c r="H1028" s="16"/>
      <c r="I1028" s="16"/>
      <c r="J1028" s="16"/>
      <c r="K1028" s="16"/>
      <c r="L1028" s="16"/>
      <c r="M1028" s="16"/>
      <c r="N1028" s="91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  <c r="CY1028" s="16"/>
      <c r="CZ1028" s="16"/>
      <c r="DA1028" s="16"/>
      <c r="DB1028" s="16"/>
    </row>
    <row r="1029" spans="4:106" s="13" customFormat="1">
      <c r="D1029" s="68"/>
      <c r="E1029" s="77"/>
      <c r="F1029" s="85"/>
      <c r="G1029" s="16"/>
      <c r="H1029" s="16"/>
      <c r="I1029" s="16"/>
      <c r="J1029" s="16"/>
      <c r="K1029" s="16"/>
      <c r="L1029" s="16"/>
      <c r="M1029" s="16"/>
      <c r="N1029" s="91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/>
      <c r="CG1029" s="16"/>
      <c r="CH1029" s="16"/>
      <c r="CI1029" s="16"/>
      <c r="CJ1029" s="16"/>
      <c r="CK1029" s="16"/>
      <c r="CL1029" s="16"/>
      <c r="CM1029" s="16"/>
      <c r="CN1029" s="16"/>
      <c r="CO1029" s="16"/>
      <c r="CP1029" s="16"/>
      <c r="CQ1029" s="16"/>
      <c r="CR1029" s="16"/>
      <c r="CS1029" s="16"/>
      <c r="CT1029" s="16"/>
      <c r="CU1029" s="16"/>
      <c r="CV1029" s="16"/>
      <c r="CW1029" s="16"/>
      <c r="CX1029" s="16"/>
      <c r="CY1029" s="16"/>
      <c r="CZ1029" s="16"/>
      <c r="DA1029" s="16"/>
      <c r="DB1029" s="16"/>
    </row>
    <row r="1030" spans="4:106" s="13" customFormat="1">
      <c r="D1030" s="68"/>
      <c r="E1030" s="77"/>
      <c r="F1030" s="85"/>
      <c r="G1030" s="16"/>
      <c r="H1030" s="16"/>
      <c r="I1030" s="16"/>
      <c r="J1030" s="16"/>
      <c r="K1030" s="16"/>
      <c r="L1030" s="16"/>
      <c r="M1030" s="16"/>
      <c r="N1030" s="91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/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/>
      <c r="CE1030" s="16"/>
      <c r="CF1030" s="16"/>
      <c r="CG1030" s="16"/>
      <c r="CH1030" s="16"/>
      <c r="CI1030" s="16"/>
      <c r="CJ1030" s="16"/>
      <c r="CK1030" s="16"/>
      <c r="CL1030" s="16"/>
      <c r="CM1030" s="16"/>
      <c r="CN1030" s="16"/>
      <c r="CO1030" s="16"/>
      <c r="CP1030" s="16"/>
      <c r="CQ1030" s="16"/>
      <c r="CR1030" s="16"/>
      <c r="CS1030" s="16"/>
      <c r="CT1030" s="16"/>
      <c r="CU1030" s="16"/>
      <c r="CV1030" s="16"/>
      <c r="CW1030" s="16"/>
      <c r="CX1030" s="16"/>
      <c r="CY1030" s="16"/>
      <c r="CZ1030" s="16"/>
      <c r="DA1030" s="16"/>
      <c r="DB1030" s="16"/>
    </row>
    <row r="1031" spans="4:106" s="13" customFormat="1">
      <c r="D1031" s="68"/>
      <c r="E1031" s="77"/>
      <c r="F1031" s="85"/>
      <c r="G1031" s="16"/>
      <c r="H1031" s="16"/>
      <c r="I1031" s="16"/>
      <c r="J1031" s="16"/>
      <c r="K1031" s="16"/>
      <c r="L1031" s="16"/>
      <c r="M1031" s="16"/>
      <c r="N1031" s="91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/>
      <c r="CG1031" s="16"/>
      <c r="CH1031" s="16"/>
      <c r="CI1031" s="16"/>
      <c r="CJ1031" s="16"/>
      <c r="CK1031" s="16"/>
      <c r="CL1031" s="16"/>
      <c r="CM1031" s="16"/>
      <c r="CN1031" s="16"/>
      <c r="CO1031" s="16"/>
      <c r="CP1031" s="16"/>
      <c r="CQ1031" s="16"/>
      <c r="CR1031" s="16"/>
      <c r="CS1031" s="16"/>
      <c r="CT1031" s="16"/>
      <c r="CU1031" s="16"/>
      <c r="CV1031" s="16"/>
      <c r="CW1031" s="16"/>
      <c r="CX1031" s="16"/>
      <c r="CY1031" s="16"/>
      <c r="CZ1031" s="16"/>
      <c r="DA1031" s="16"/>
      <c r="DB1031" s="16"/>
    </row>
    <row r="1032" spans="4:106" s="13" customFormat="1">
      <c r="D1032" s="68"/>
      <c r="E1032" s="77"/>
      <c r="F1032" s="85"/>
      <c r="G1032" s="16"/>
      <c r="H1032" s="16"/>
      <c r="I1032" s="16"/>
      <c r="J1032" s="16"/>
      <c r="K1032" s="16"/>
      <c r="L1032" s="16"/>
      <c r="M1032" s="16"/>
      <c r="N1032" s="91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/>
      <c r="CG1032" s="16"/>
      <c r="CH1032" s="16"/>
      <c r="CI1032" s="16"/>
      <c r="CJ1032" s="16"/>
      <c r="CK1032" s="16"/>
      <c r="CL1032" s="16"/>
      <c r="CM1032" s="16"/>
      <c r="CN1032" s="16"/>
      <c r="CO1032" s="16"/>
      <c r="CP1032" s="16"/>
      <c r="CQ1032" s="16"/>
      <c r="CR1032" s="16"/>
      <c r="CS1032" s="16"/>
      <c r="CT1032" s="16"/>
      <c r="CU1032" s="16"/>
      <c r="CV1032" s="16"/>
      <c r="CW1032" s="16"/>
      <c r="CX1032" s="16"/>
      <c r="CY1032" s="16"/>
      <c r="CZ1032" s="16"/>
      <c r="DA1032" s="16"/>
      <c r="DB1032" s="16"/>
    </row>
    <row r="1033" spans="4:106" s="13" customFormat="1">
      <c r="D1033" s="68"/>
      <c r="E1033" s="77"/>
      <c r="F1033" s="85"/>
      <c r="G1033" s="16"/>
      <c r="H1033" s="16"/>
      <c r="I1033" s="16"/>
      <c r="J1033" s="16"/>
      <c r="K1033" s="16"/>
      <c r="L1033" s="16"/>
      <c r="M1033" s="16"/>
      <c r="N1033" s="91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/>
      <c r="BN1033" s="16"/>
      <c r="BO1033" s="16"/>
      <c r="BP1033" s="16"/>
      <c r="BQ1033" s="16"/>
      <c r="BR1033" s="16"/>
      <c r="BS1033" s="16"/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/>
      <c r="CG1033" s="16"/>
      <c r="CH1033" s="16"/>
      <c r="CI1033" s="16"/>
      <c r="CJ1033" s="16"/>
      <c r="CK1033" s="16"/>
      <c r="CL1033" s="16"/>
      <c r="CM1033" s="16"/>
      <c r="CN1033" s="16"/>
      <c r="CO1033" s="16"/>
      <c r="CP1033" s="16"/>
      <c r="CQ1033" s="16"/>
      <c r="CR1033" s="16"/>
      <c r="CS1033" s="16"/>
      <c r="CT1033" s="16"/>
      <c r="CU1033" s="16"/>
      <c r="CV1033" s="16"/>
      <c r="CW1033" s="16"/>
      <c r="CX1033" s="16"/>
      <c r="CY1033" s="16"/>
      <c r="CZ1033" s="16"/>
      <c r="DA1033" s="16"/>
      <c r="DB1033" s="16"/>
    </row>
    <row r="1034" spans="4:106" s="13" customFormat="1">
      <c r="D1034" s="68"/>
      <c r="E1034" s="77"/>
      <c r="F1034" s="85"/>
      <c r="G1034" s="16"/>
      <c r="H1034" s="16"/>
      <c r="I1034" s="16"/>
      <c r="J1034" s="16"/>
      <c r="K1034" s="16"/>
      <c r="L1034" s="16"/>
      <c r="M1034" s="16"/>
      <c r="N1034" s="91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/>
      <c r="CG1034" s="16"/>
      <c r="CH1034" s="16"/>
      <c r="CI1034" s="16"/>
      <c r="CJ1034" s="16"/>
      <c r="CK1034" s="16"/>
      <c r="CL1034" s="16"/>
      <c r="CM1034" s="16"/>
      <c r="CN1034" s="16"/>
      <c r="CO1034" s="16"/>
      <c r="CP1034" s="16"/>
      <c r="CQ1034" s="16"/>
      <c r="CR1034" s="16"/>
      <c r="CS1034" s="16"/>
      <c r="CT1034" s="16"/>
      <c r="CU1034" s="16"/>
      <c r="CV1034" s="16"/>
      <c r="CW1034" s="16"/>
      <c r="CX1034" s="16"/>
      <c r="CY1034" s="16"/>
      <c r="CZ1034" s="16"/>
      <c r="DA1034" s="16"/>
      <c r="DB1034" s="16"/>
    </row>
    <row r="1035" spans="4:106" s="13" customFormat="1">
      <c r="D1035" s="68"/>
      <c r="E1035" s="77"/>
      <c r="F1035" s="85"/>
      <c r="G1035" s="16"/>
      <c r="H1035" s="16"/>
      <c r="I1035" s="16"/>
      <c r="J1035" s="16"/>
      <c r="K1035" s="16"/>
      <c r="L1035" s="16"/>
      <c r="M1035" s="16"/>
      <c r="N1035" s="91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/>
      <c r="CG1035" s="16"/>
      <c r="CH1035" s="16"/>
      <c r="CI1035" s="16"/>
      <c r="CJ1035" s="16"/>
      <c r="CK1035" s="16"/>
      <c r="CL1035" s="16"/>
      <c r="CM1035" s="16"/>
      <c r="CN1035" s="16"/>
      <c r="CO1035" s="16"/>
      <c r="CP1035" s="16"/>
      <c r="CQ1035" s="16"/>
      <c r="CR1035" s="16"/>
      <c r="CS1035" s="16"/>
      <c r="CT1035" s="16"/>
      <c r="CU1035" s="16"/>
      <c r="CV1035" s="16"/>
      <c r="CW1035" s="16"/>
      <c r="CX1035" s="16"/>
      <c r="CY1035" s="16"/>
      <c r="CZ1035" s="16"/>
      <c r="DA1035" s="16"/>
      <c r="DB1035" s="16"/>
    </row>
    <row r="1036" spans="4:106" s="13" customFormat="1">
      <c r="D1036" s="68"/>
      <c r="E1036" s="77"/>
      <c r="F1036" s="85"/>
      <c r="G1036" s="16"/>
      <c r="H1036" s="16"/>
      <c r="I1036" s="16"/>
      <c r="J1036" s="16"/>
      <c r="K1036" s="16"/>
      <c r="L1036" s="16"/>
      <c r="M1036" s="16"/>
      <c r="N1036" s="91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</row>
    <row r="1037" spans="4:106" s="13" customFormat="1">
      <c r="D1037" s="68"/>
      <c r="E1037" s="77"/>
      <c r="F1037" s="85"/>
      <c r="G1037" s="16"/>
      <c r="H1037" s="16"/>
      <c r="I1037" s="16"/>
      <c r="J1037" s="16"/>
      <c r="K1037" s="16"/>
      <c r="L1037" s="16"/>
      <c r="M1037" s="16"/>
      <c r="N1037" s="91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6"/>
      <c r="BF1037" s="16"/>
      <c r="BG1037" s="16"/>
      <c r="BH1037" s="16"/>
      <c r="BI1037" s="16"/>
      <c r="BJ1037" s="16"/>
      <c r="BK1037" s="16"/>
      <c r="BL1037" s="16"/>
      <c r="BM1037" s="16"/>
      <c r="BN1037" s="16"/>
      <c r="BO1037" s="16"/>
      <c r="BP1037" s="16"/>
      <c r="BQ1037" s="16"/>
      <c r="BR1037" s="16"/>
      <c r="BS1037" s="16"/>
      <c r="BT1037" s="16"/>
      <c r="BU1037" s="16"/>
      <c r="BV1037" s="16"/>
      <c r="BW1037" s="16"/>
      <c r="BX1037" s="16"/>
      <c r="BY1037" s="16"/>
      <c r="BZ1037" s="16"/>
      <c r="CA1037" s="16"/>
      <c r="CB1037" s="16"/>
      <c r="CC1037" s="16"/>
      <c r="CD1037" s="16"/>
      <c r="CE1037" s="16"/>
      <c r="CF1037" s="16"/>
      <c r="CG1037" s="16"/>
      <c r="CH1037" s="16"/>
      <c r="CI1037" s="16"/>
      <c r="CJ1037" s="16"/>
      <c r="CK1037" s="16"/>
      <c r="CL1037" s="16"/>
      <c r="CM1037" s="16"/>
      <c r="CN1037" s="16"/>
      <c r="CO1037" s="16"/>
      <c r="CP1037" s="16"/>
      <c r="CQ1037" s="16"/>
      <c r="CR1037" s="16"/>
      <c r="CS1037" s="16"/>
      <c r="CT1037" s="16"/>
      <c r="CU1037" s="16"/>
      <c r="CV1037" s="16"/>
      <c r="CW1037" s="16"/>
      <c r="CX1037" s="16"/>
      <c r="CY1037" s="16"/>
      <c r="CZ1037" s="16"/>
      <c r="DA1037" s="16"/>
      <c r="DB1037" s="16"/>
    </row>
    <row r="1038" spans="4:106"/>
    <row r="1039" spans="4:106"/>
    <row r="1040" spans="4:106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pageMargins left="1.3474015748031496" right="0.78740157480314965" top="0.98425196850393704" bottom="0.98425196850393704" header="0.51181102362204722" footer="0.51181102362204722"/>
  <pageSetup paperSize="9" scale="85" orientation="landscape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628F0B6CE5A41B042BAFF33B25AE5" ma:contentTypeVersion="3" ma:contentTypeDescription="Create a new document." ma:contentTypeScope="" ma:versionID="a3e603a74f0e0cafcec6cc77143aea0d">
  <xsd:schema xmlns:xsd="http://www.w3.org/2001/XMLSchema" xmlns:xs="http://www.w3.org/2001/XMLSchema" xmlns:p="http://schemas.microsoft.com/office/2006/metadata/properties" xmlns:ns2="369e3109-6d92-4110-9fd7-0ec56698363d" xmlns:ns3="4c6a26a4-0da3-46ff-90ba-c4347004d7d6" targetNamespace="http://schemas.microsoft.com/office/2006/metadata/properties" ma:root="true" ma:fieldsID="212c89666d274edabeac3e3ea9a2b4a5" ns2:_="" ns3:_="">
    <xsd:import namespace="369e3109-6d92-4110-9fd7-0ec56698363d"/>
    <xsd:import namespace="4c6a26a4-0da3-46ff-90ba-c4347004d7d6"/>
    <xsd:element name="properties">
      <xsd:complexType>
        <xsd:sequence>
          <xsd:element name="documentManagement">
            <xsd:complexType>
              <xsd:all>
                <xsd:element ref="ns2:Num_x00e9_ro_x0020_de_x0020_dossi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3109-6d92-4110-9fd7-0ec56698363d" elementFormDefault="qualified">
    <xsd:import namespace="http://schemas.microsoft.com/office/2006/documentManagement/types"/>
    <xsd:import namespace="http://schemas.microsoft.com/office/infopath/2007/PartnerControls"/>
    <xsd:element name="Num_x00e9_ro_x0020_de_x0020_dossier" ma:index="4" nillable="true" ma:displayName="Num_x00e9_ro_x0020_de_x0020_dossier" ma:internalName="Num_x00e9_ro_x0020_de_x0020_dossi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a26a4-0da3-46ff-90ba-c4347004d7d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_x00e9_ro_x0020_de_x0020_dossier xmlns="369e3109-6d92-4110-9fd7-0ec5669836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D48FE7-A2AD-4FCF-A1B2-A11996860BBD}"/>
</file>

<file path=customXml/itemProps2.xml><?xml version="1.0" encoding="utf-8"?>
<ds:datastoreItem xmlns:ds="http://schemas.openxmlformats.org/officeDocument/2006/customXml" ds:itemID="{EE1DEC57-5C54-42DB-80A0-5FC5D408EC4B}">
  <ds:schemaRefs>
    <ds:schemaRef ds:uri="http://schemas.microsoft.com/office/2006/documentManagement/types"/>
    <ds:schemaRef ds:uri="http://purl.org/dc/terms/"/>
    <ds:schemaRef ds:uri="http://www.w3.org/XML/1998/namespace"/>
    <ds:schemaRef ds:uri="369e3109-6d92-4110-9fd7-0ec56698363d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6A4C03-7AC1-4E19-AD61-9E5AB815B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Fond gaz électricité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Djamal</dc:creator>
  <cp:lastModifiedBy>Apparuit_Sabine</cp:lastModifiedBy>
  <cp:lastPrinted>2019-04-15T08:40:35Z</cp:lastPrinted>
  <dcterms:created xsi:type="dcterms:W3CDTF">2019-04-03T13:21:12Z</dcterms:created>
  <dcterms:modified xsi:type="dcterms:W3CDTF">2020-06-04T12:45:42Z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0x010100C83628F0B6CE5A41B042BAFF33B25AE5</vt:lpwstr>
  </property>
</Properties>
</file>